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ver" sheetId="1" r:id="rId1"/>
    <sheet name="fwd-flight" sheetId="2" r:id="rId2"/>
  </sheets>
  <calcPr calcId="152511"/>
</workbook>
</file>

<file path=xl/calcChain.xml><?xml version="1.0" encoding="utf-8"?>
<calcChain xmlns="http://schemas.openxmlformats.org/spreadsheetml/2006/main">
  <c r="B88" i="1" l="1"/>
  <c r="B86" i="1"/>
  <c r="B87" i="1" s="1"/>
  <c r="B89" i="1" s="1"/>
  <c r="B90" i="1" s="1"/>
  <c r="B71" i="1" l="1"/>
  <c r="B72" i="1" s="1"/>
  <c r="B34" i="2" l="1"/>
  <c r="B35" i="2" s="1"/>
  <c r="AZ56" i="2" s="1"/>
  <c r="B44" i="2"/>
  <c r="B45" i="2" s="1"/>
  <c r="B42" i="2"/>
  <c r="B30" i="2"/>
  <c r="B27" i="2"/>
  <c r="B12" i="2"/>
  <c r="B9" i="2"/>
  <c r="B4" i="2"/>
  <c r="M136" i="2" s="1"/>
  <c r="G69" i="2" l="1"/>
  <c r="H69" i="2" s="1"/>
  <c r="P85" i="2"/>
  <c r="I101" i="2"/>
  <c r="AY255" i="2"/>
  <c r="AY171" i="2"/>
  <c r="AY86" i="2"/>
  <c r="AZ253" i="2"/>
  <c r="BA210" i="2"/>
  <c r="AZ164" i="2"/>
  <c r="BB78" i="2"/>
  <c r="I39" i="2"/>
  <c r="AY211" i="2"/>
  <c r="AY167" i="2"/>
  <c r="AY126" i="2"/>
  <c r="BA273" i="2"/>
  <c r="AZ252" i="2"/>
  <c r="BB230" i="2"/>
  <c r="BA209" i="2"/>
  <c r="AZ188" i="2"/>
  <c r="BB162" i="2"/>
  <c r="AZ120" i="2"/>
  <c r="BA77" i="2"/>
  <c r="I40" i="2"/>
  <c r="N45" i="2"/>
  <c r="P55" i="2"/>
  <c r="P64" i="2"/>
  <c r="G73" i="2"/>
  <c r="H73" i="2" s="1"/>
  <c r="P81" i="2"/>
  <c r="L90" i="2"/>
  <c r="I121" i="2"/>
  <c r="AY278" i="2"/>
  <c r="AY235" i="2"/>
  <c r="BC235" i="2" s="1"/>
  <c r="AY191" i="2"/>
  <c r="AY150" i="2"/>
  <c r="AY107" i="2"/>
  <c r="AY54" i="2"/>
  <c r="BB263" i="2"/>
  <c r="BA242" i="2"/>
  <c r="AZ221" i="2"/>
  <c r="BB199" i="2"/>
  <c r="BA178" i="2"/>
  <c r="BB142" i="2"/>
  <c r="AZ100" i="2"/>
  <c r="BA57" i="2"/>
  <c r="I51" i="2"/>
  <c r="O59" i="2"/>
  <c r="O77" i="2"/>
  <c r="K195" i="2"/>
  <c r="AY214" i="2"/>
  <c r="AY127" i="2"/>
  <c r="BA274" i="2"/>
  <c r="BB231" i="2"/>
  <c r="AZ189" i="2"/>
  <c r="BA121" i="2"/>
  <c r="G44" i="2"/>
  <c r="H44" i="2" s="1"/>
  <c r="O53" i="2"/>
  <c r="I63" i="2"/>
  <c r="L71" i="2"/>
  <c r="K80" i="2"/>
  <c r="P88" i="2"/>
  <c r="I113" i="2"/>
  <c r="AY254" i="2"/>
  <c r="AY83" i="2"/>
  <c r="J49" i="2"/>
  <c r="J58" i="2"/>
  <c r="L67" i="2"/>
  <c r="G76" i="2"/>
  <c r="H76" i="2" s="1"/>
  <c r="K84" i="2"/>
  <c r="M96" i="2"/>
  <c r="AY275" i="2"/>
  <c r="AY231" i="2"/>
  <c r="AY190" i="2"/>
  <c r="AY147" i="2"/>
  <c r="AY103" i="2"/>
  <c r="AY51" i="2"/>
  <c r="BB262" i="2"/>
  <c r="BA241" i="2"/>
  <c r="AZ220" i="2"/>
  <c r="BB198" i="2"/>
  <c r="BA177" i="2"/>
  <c r="BA141" i="2"/>
  <c r="BB98" i="2"/>
  <c r="M141" i="2"/>
  <c r="I129" i="2"/>
  <c r="M120" i="2"/>
  <c r="I109" i="2"/>
  <c r="M98" i="2"/>
  <c r="J93" i="2"/>
  <c r="P89" i="2"/>
  <c r="L87" i="2"/>
  <c r="O85" i="2"/>
  <c r="L83" i="2"/>
  <c r="G81" i="2"/>
  <c r="H81" i="2" s="1"/>
  <c r="K79" i="2"/>
  <c r="G77" i="2"/>
  <c r="H77" i="2" s="1"/>
  <c r="O74" i="2"/>
  <c r="P72" i="2"/>
  <c r="O70" i="2"/>
  <c r="K68" i="2"/>
  <c r="L66" i="2"/>
  <c r="K64" i="2"/>
  <c r="K61" i="2"/>
  <c r="N59" i="2"/>
  <c r="L57" i="2"/>
  <c r="N54" i="2"/>
  <c r="P52" i="2"/>
  <c r="J50" i="2"/>
  <c r="P47" i="2"/>
  <c r="M45" i="2"/>
  <c r="L43" i="2"/>
  <c r="I41" i="2"/>
  <c r="P38" i="2"/>
  <c r="I137" i="2"/>
  <c r="M128" i="2"/>
  <c r="I117" i="2"/>
  <c r="I105" i="2"/>
  <c r="J97" i="2"/>
  <c r="M92" i="2"/>
  <c r="G89" i="2"/>
  <c r="H89" i="2" s="1"/>
  <c r="K87" i="2"/>
  <c r="G85" i="2"/>
  <c r="H85" i="2" s="1"/>
  <c r="O82" i="2"/>
  <c r="P80" i="2"/>
  <c r="O78" i="2"/>
  <c r="K76" i="2"/>
  <c r="L74" i="2"/>
  <c r="K72" i="2"/>
  <c r="P69" i="2"/>
  <c r="G68" i="2"/>
  <c r="H68" i="2" s="1"/>
  <c r="P65" i="2"/>
  <c r="L63" i="2"/>
  <c r="J61" i="2"/>
  <c r="G59" i="2"/>
  <c r="H59" i="2" s="1"/>
  <c r="O56" i="2"/>
  <c r="M54" i="2"/>
  <c r="K52" i="2"/>
  <c r="K49" i="2"/>
  <c r="M47" i="2"/>
  <c r="O44" i="2"/>
  <c r="O42" i="2"/>
  <c r="P40" i="2"/>
  <c r="I38" i="2"/>
  <c r="L42" i="2"/>
  <c r="P46" i="2"/>
  <c r="L51" i="2"/>
  <c r="L56" i="2"/>
  <c r="N60" i="2"/>
  <c r="G65" i="2"/>
  <c r="H65" i="2" s="1"/>
  <c r="O69" i="2"/>
  <c r="P73" i="2"/>
  <c r="P77" i="2"/>
  <c r="L82" i="2"/>
  <c r="O86" i="2"/>
  <c r="O90" i="2"/>
  <c r="M104" i="2"/>
  <c r="I125" i="2"/>
  <c r="P222" i="2"/>
  <c r="AY267" i="2"/>
  <c r="AY246" i="2"/>
  <c r="AY223" i="2"/>
  <c r="AY203" i="2"/>
  <c r="AY182" i="2"/>
  <c r="AY159" i="2"/>
  <c r="AY139" i="2"/>
  <c r="AY118" i="2"/>
  <c r="AY95" i="2"/>
  <c r="AY70" i="2"/>
  <c r="AZ38" i="2"/>
  <c r="AZ269" i="2"/>
  <c r="BA258" i="2"/>
  <c r="BB247" i="2"/>
  <c r="AZ237" i="2"/>
  <c r="BA226" i="2"/>
  <c r="BB215" i="2"/>
  <c r="AZ205" i="2"/>
  <c r="BA194" i="2"/>
  <c r="BB183" i="2"/>
  <c r="AZ173" i="2"/>
  <c r="BA153" i="2"/>
  <c r="AZ132" i="2"/>
  <c r="BB110" i="2"/>
  <c r="BA89" i="2"/>
  <c r="AZ68" i="2"/>
  <c r="BB46" i="2"/>
  <c r="O48" i="2"/>
  <c r="G53" i="2"/>
  <c r="H53" i="2" s="1"/>
  <c r="G58" i="2"/>
  <c r="H58" i="2" s="1"/>
  <c r="J62" i="2"/>
  <c r="O66" i="2"/>
  <c r="K71" i="2"/>
  <c r="L75" i="2"/>
  <c r="L79" i="2"/>
  <c r="G84" i="2"/>
  <c r="H84" i="2" s="1"/>
  <c r="K88" i="2"/>
  <c r="M94" i="2"/>
  <c r="M112" i="2"/>
  <c r="I133" i="2"/>
  <c r="AZ40" i="2"/>
  <c r="AY263" i="2"/>
  <c r="AY243" i="2"/>
  <c r="AY222" i="2"/>
  <c r="AY199" i="2"/>
  <c r="AY179" i="2"/>
  <c r="AY158" i="2"/>
  <c r="AY135" i="2"/>
  <c r="AY115" i="2"/>
  <c r="AY94" i="2"/>
  <c r="AY67" i="2"/>
  <c r="BB278" i="2"/>
  <c r="AZ268" i="2"/>
  <c r="BA257" i="2"/>
  <c r="BB246" i="2"/>
  <c r="AZ236" i="2"/>
  <c r="BA225" i="2"/>
  <c r="BB214" i="2"/>
  <c r="AZ204" i="2"/>
  <c r="BA193" i="2"/>
  <c r="BB182" i="2"/>
  <c r="AZ172" i="2"/>
  <c r="AZ152" i="2"/>
  <c r="BB130" i="2"/>
  <c r="BA109" i="2"/>
  <c r="AZ88" i="2"/>
  <c r="BD88" i="2" s="1"/>
  <c r="BB66" i="2"/>
  <c r="BA45" i="2"/>
  <c r="AY271" i="2"/>
  <c r="AY262" i="2"/>
  <c r="AY251" i="2"/>
  <c r="AY239" i="2"/>
  <c r="AY230" i="2"/>
  <c r="AY219" i="2"/>
  <c r="AY207" i="2"/>
  <c r="BC207" i="2" s="1"/>
  <c r="AY198" i="2"/>
  <c r="AY187" i="2"/>
  <c r="AY175" i="2"/>
  <c r="AY166" i="2"/>
  <c r="AY155" i="2"/>
  <c r="AY143" i="2"/>
  <c r="AY134" i="2"/>
  <c r="AY123" i="2"/>
  <c r="AY111" i="2"/>
  <c r="AY102" i="2"/>
  <c r="AY91" i="2"/>
  <c r="AY78" i="2"/>
  <c r="AY62" i="2"/>
  <c r="AY46" i="2"/>
  <c r="AZ277" i="2"/>
  <c r="BB271" i="2"/>
  <c r="BA266" i="2"/>
  <c r="AZ261" i="2"/>
  <c r="BB255" i="2"/>
  <c r="BA250" i="2"/>
  <c r="AZ245" i="2"/>
  <c r="BB239" i="2"/>
  <c r="BA234" i="2"/>
  <c r="AZ229" i="2"/>
  <c r="BB223" i="2"/>
  <c r="BA218" i="2"/>
  <c r="AZ213" i="2"/>
  <c r="BB207" i="2"/>
  <c r="BA202" i="2"/>
  <c r="AZ197" i="2"/>
  <c r="BB191" i="2"/>
  <c r="BA186" i="2"/>
  <c r="AZ181" i="2"/>
  <c r="BB175" i="2"/>
  <c r="BA169" i="2"/>
  <c r="BB158" i="2"/>
  <c r="AZ148" i="2"/>
  <c r="BA137" i="2"/>
  <c r="BB126" i="2"/>
  <c r="AZ116" i="2"/>
  <c r="BA105" i="2"/>
  <c r="BB94" i="2"/>
  <c r="AZ84" i="2"/>
  <c r="BA73" i="2"/>
  <c r="BB62" i="2"/>
  <c r="AZ52" i="2"/>
  <c r="BA41" i="2"/>
  <c r="AY38" i="2"/>
  <c r="AY270" i="2"/>
  <c r="AY259" i="2"/>
  <c r="AY247" i="2"/>
  <c r="BC247" i="2" s="1"/>
  <c r="AY238" i="2"/>
  <c r="AY227" i="2"/>
  <c r="AY215" i="2"/>
  <c r="AY206" i="2"/>
  <c r="AY195" i="2"/>
  <c r="AY183" i="2"/>
  <c r="AY174" i="2"/>
  <c r="AY163" i="2"/>
  <c r="AY151" i="2"/>
  <c r="AY142" i="2"/>
  <c r="AY131" i="2"/>
  <c r="AY119" i="2"/>
  <c r="AY110" i="2"/>
  <c r="AY99" i="2"/>
  <c r="AY87" i="2"/>
  <c r="AY75" i="2"/>
  <c r="AY59" i="2"/>
  <c r="AY43" i="2"/>
  <c r="AZ276" i="2"/>
  <c r="BB270" i="2"/>
  <c r="BA265" i="2"/>
  <c r="AZ260" i="2"/>
  <c r="BB254" i="2"/>
  <c r="BA249" i="2"/>
  <c r="AZ244" i="2"/>
  <c r="BB238" i="2"/>
  <c r="BA233" i="2"/>
  <c r="AZ228" i="2"/>
  <c r="BB222" i="2"/>
  <c r="BA217" i="2"/>
  <c r="AZ212" i="2"/>
  <c r="BB206" i="2"/>
  <c r="BA201" i="2"/>
  <c r="AZ196" i="2"/>
  <c r="BB190" i="2"/>
  <c r="BA185" i="2"/>
  <c r="AZ180" i="2"/>
  <c r="BB174" i="2"/>
  <c r="AZ168" i="2"/>
  <c r="BA157" i="2"/>
  <c r="BB146" i="2"/>
  <c r="AZ136" i="2"/>
  <c r="BA125" i="2"/>
  <c r="BB114" i="2"/>
  <c r="AZ104" i="2"/>
  <c r="BA93" i="2"/>
  <c r="BB82" i="2"/>
  <c r="AZ72" i="2"/>
  <c r="BA61" i="2"/>
  <c r="BB50" i="2"/>
  <c r="BC171" i="2"/>
  <c r="G198" i="2"/>
  <c r="H198" i="2" s="1"/>
  <c r="L159" i="2"/>
  <c r="I139" i="2"/>
  <c r="I135" i="2"/>
  <c r="I131" i="2"/>
  <c r="I127" i="2"/>
  <c r="I123" i="2"/>
  <c r="I119" i="2"/>
  <c r="I115" i="2"/>
  <c r="I111" i="2"/>
  <c r="I107" i="2"/>
  <c r="I103" i="2"/>
  <c r="I99" i="2"/>
  <c r="I97" i="2"/>
  <c r="I95" i="2"/>
  <c r="I93" i="2"/>
  <c r="I91" i="2"/>
  <c r="K90" i="2"/>
  <c r="L89" i="2"/>
  <c r="O88" i="2"/>
  <c r="P87" i="2"/>
  <c r="G87" i="2"/>
  <c r="H87" i="2" s="1"/>
  <c r="K86" i="2"/>
  <c r="L85" i="2"/>
  <c r="O84" i="2"/>
  <c r="P83" i="2"/>
  <c r="G83" i="2"/>
  <c r="H83" i="2" s="1"/>
  <c r="K82" i="2"/>
  <c r="L81" i="2"/>
  <c r="O80" i="2"/>
  <c r="P79" i="2"/>
  <c r="G79" i="2"/>
  <c r="H79" i="2" s="1"/>
  <c r="K78" i="2"/>
  <c r="L77" i="2"/>
  <c r="O76" i="2"/>
  <c r="P75" i="2"/>
  <c r="G75" i="2"/>
  <c r="H75" i="2" s="1"/>
  <c r="K74" i="2"/>
  <c r="L73" i="2"/>
  <c r="O72" i="2"/>
  <c r="P71" i="2"/>
  <c r="G71" i="2"/>
  <c r="H71" i="2" s="1"/>
  <c r="K70" i="2"/>
  <c r="L69" i="2"/>
  <c r="O68" i="2"/>
  <c r="P67" i="2"/>
  <c r="G67" i="2"/>
  <c r="H67" i="2" s="1"/>
  <c r="K66" i="2"/>
  <c r="L65" i="2"/>
  <c r="O64" i="2"/>
  <c r="P63" i="2"/>
  <c r="N62" i="2"/>
  <c r="O61" i="2"/>
  <c r="G61" i="2"/>
  <c r="H61" i="2" s="1"/>
  <c r="J60" i="2"/>
  <c r="K59" i="2"/>
  <c r="N58" i="2"/>
  <c r="P57" i="2"/>
  <c r="G57" i="2"/>
  <c r="H57" i="2" s="1"/>
  <c r="K56" i="2"/>
  <c r="L55" i="2"/>
  <c r="J54" i="2"/>
  <c r="K53" i="2"/>
  <c r="O52" i="2"/>
  <c r="P51" i="2"/>
  <c r="N50" i="2"/>
  <c r="O49" i="2"/>
  <c r="G49" i="2"/>
  <c r="H49" i="2" s="1"/>
  <c r="K48" i="2"/>
  <c r="L47" i="2"/>
  <c r="L46" i="2"/>
  <c r="J45" i="2"/>
  <c r="K44" i="2"/>
  <c r="P43" i="2"/>
  <c r="G43" i="2"/>
  <c r="H43" i="2" s="1"/>
  <c r="K42" i="2"/>
  <c r="M41" i="2"/>
  <c r="M40" i="2"/>
  <c r="M39" i="2"/>
  <c r="M38" i="2"/>
  <c r="P142" i="2"/>
  <c r="M138" i="2"/>
  <c r="M134" i="2"/>
  <c r="M130" i="2"/>
  <c r="M126" i="2"/>
  <c r="M122" i="2"/>
  <c r="M118" i="2"/>
  <c r="M114" i="2"/>
  <c r="M110" i="2"/>
  <c r="M106" i="2"/>
  <c r="M102" i="2"/>
  <c r="N98" i="2"/>
  <c r="N96" i="2"/>
  <c r="N94" i="2"/>
  <c r="N92" i="2"/>
  <c r="P90" i="2"/>
  <c r="G90" i="2"/>
  <c r="H90" i="2" s="1"/>
  <c r="K89" i="2"/>
  <c r="L88" i="2"/>
  <c r="O87" i="2"/>
  <c r="P86" i="2"/>
  <c r="G86" i="2"/>
  <c r="H86" i="2" s="1"/>
  <c r="K85" i="2"/>
  <c r="L84" i="2"/>
  <c r="O83" i="2"/>
  <c r="P82" i="2"/>
  <c r="G82" i="2"/>
  <c r="H82" i="2" s="1"/>
  <c r="K81" i="2"/>
  <c r="L80" i="2"/>
  <c r="O79" i="2"/>
  <c r="P78" i="2"/>
  <c r="G78" i="2"/>
  <c r="H78" i="2" s="1"/>
  <c r="K77" i="2"/>
  <c r="L76" i="2"/>
  <c r="O75" i="2"/>
  <c r="P74" i="2"/>
  <c r="G74" i="2"/>
  <c r="H74" i="2" s="1"/>
  <c r="K73" i="2"/>
  <c r="L72" i="2"/>
  <c r="O71" i="2"/>
  <c r="P70" i="2"/>
  <c r="G70" i="2"/>
  <c r="H70" i="2" s="1"/>
  <c r="K69" i="2"/>
  <c r="L68" i="2"/>
  <c r="O67" i="2"/>
  <c r="P66" i="2"/>
  <c r="G66" i="2"/>
  <c r="H66" i="2" s="1"/>
  <c r="K65" i="2"/>
  <c r="L64" i="2"/>
  <c r="M63" i="2"/>
  <c r="M62" i="2"/>
  <c r="N61" i="2"/>
  <c r="O60" i="2"/>
  <c r="G60" i="2"/>
  <c r="H60" i="2" s="1"/>
  <c r="J59" i="2"/>
  <c r="K58" i="2"/>
  <c r="O57" i="2"/>
  <c r="P56" i="2"/>
  <c r="G56" i="2"/>
  <c r="H56" i="2" s="1"/>
  <c r="I55" i="2"/>
  <c r="I54" i="2"/>
  <c r="J53" i="2"/>
  <c r="L52" i="2"/>
  <c r="M51" i="2"/>
  <c r="M50" i="2"/>
  <c r="N49" i="2"/>
  <c r="P48" i="2"/>
  <c r="G48" i="2"/>
  <c r="H48" i="2" s="1"/>
  <c r="I47" i="2"/>
  <c r="I46" i="2"/>
  <c r="I45" i="2"/>
  <c r="J44" i="2"/>
  <c r="O43" i="2"/>
  <c r="P42" i="2"/>
  <c r="G42" i="2"/>
  <c r="H42" i="2" s="1"/>
  <c r="L41" i="2"/>
  <c r="L40" i="2"/>
  <c r="L39" i="2"/>
  <c r="L38" i="2"/>
  <c r="P39" i="2"/>
  <c r="P41" i="2"/>
  <c r="K43" i="2"/>
  <c r="N44" i="2"/>
  <c r="M46" i="2"/>
  <c r="L48" i="2"/>
  <c r="I50" i="2"/>
  <c r="G52" i="2"/>
  <c r="H52" i="2" s="1"/>
  <c r="N53" i="2"/>
  <c r="M55" i="2"/>
  <c r="K57" i="2"/>
  <c r="O58" i="2"/>
  <c r="K60" i="2"/>
  <c r="I62" i="2"/>
  <c r="G64" i="2"/>
  <c r="H64" i="2" s="1"/>
  <c r="O65" i="2"/>
  <c r="K67" i="2"/>
  <c r="P68" i="2"/>
  <c r="L70" i="2"/>
  <c r="G72" i="2"/>
  <c r="H72" i="2" s="1"/>
  <c r="O73" i="2"/>
  <c r="K75" i="2"/>
  <c r="P76" i="2"/>
  <c r="L78" i="2"/>
  <c r="G80" i="2"/>
  <c r="H80" i="2" s="1"/>
  <c r="O81" i="2"/>
  <c r="K83" i="2"/>
  <c r="P84" i="2"/>
  <c r="L86" i="2"/>
  <c r="G88" i="2"/>
  <c r="H88" i="2" s="1"/>
  <c r="O89" i="2"/>
  <c r="J91" i="2"/>
  <c r="J95" i="2"/>
  <c r="M100" i="2"/>
  <c r="M108" i="2"/>
  <c r="M116" i="2"/>
  <c r="M124" i="2"/>
  <c r="M132" i="2"/>
  <c r="M140" i="2"/>
  <c r="AZ39" i="2"/>
  <c r="BA40" i="2"/>
  <c r="BB41" i="2"/>
  <c r="AZ43" i="2"/>
  <c r="BA44" i="2"/>
  <c r="BB45" i="2"/>
  <c r="AZ47" i="2"/>
  <c r="BA48" i="2"/>
  <c r="BB49" i="2"/>
  <c r="AZ51" i="2"/>
  <c r="BA52" i="2"/>
  <c r="BB53" i="2"/>
  <c r="AZ55" i="2"/>
  <c r="BA56" i="2"/>
  <c r="BB57" i="2"/>
  <c r="AZ59" i="2"/>
  <c r="BA60" i="2"/>
  <c r="BB61" i="2"/>
  <c r="AZ63" i="2"/>
  <c r="BA64" i="2"/>
  <c r="BB65" i="2"/>
  <c r="AZ67" i="2"/>
  <c r="BA68" i="2"/>
  <c r="BB69" i="2"/>
  <c r="AZ71" i="2"/>
  <c r="BA72" i="2"/>
  <c r="BB73" i="2"/>
  <c r="AZ75" i="2"/>
  <c r="BA76" i="2"/>
  <c r="BB77" i="2"/>
  <c r="AZ79" i="2"/>
  <c r="BA80" i="2"/>
  <c r="BB81" i="2"/>
  <c r="AZ83" i="2"/>
  <c r="BA84" i="2"/>
  <c r="BB85" i="2"/>
  <c r="AZ87" i="2"/>
  <c r="BA88" i="2"/>
  <c r="BB89" i="2"/>
  <c r="AZ91" i="2"/>
  <c r="BA92" i="2"/>
  <c r="BB93" i="2"/>
  <c r="AZ95" i="2"/>
  <c r="BA96" i="2"/>
  <c r="BB97" i="2"/>
  <c r="AZ99" i="2"/>
  <c r="BA100" i="2"/>
  <c r="BB101" i="2"/>
  <c r="AZ103" i="2"/>
  <c r="BA104" i="2"/>
  <c r="BB105" i="2"/>
  <c r="AZ107" i="2"/>
  <c r="BA108" i="2"/>
  <c r="BB109" i="2"/>
  <c r="AZ111" i="2"/>
  <c r="BA112" i="2"/>
  <c r="BB113" i="2"/>
  <c r="AZ115" i="2"/>
  <c r="BA116" i="2"/>
  <c r="BB117" i="2"/>
  <c r="AZ119" i="2"/>
  <c r="BA120" i="2"/>
  <c r="BB121" i="2"/>
  <c r="AZ123" i="2"/>
  <c r="BA124" i="2"/>
  <c r="BB125" i="2"/>
  <c r="AZ127" i="2"/>
  <c r="BA128" i="2"/>
  <c r="BB129" i="2"/>
  <c r="AZ131" i="2"/>
  <c r="BA132" i="2"/>
  <c r="BB133" i="2"/>
  <c r="AZ135" i="2"/>
  <c r="BA136" i="2"/>
  <c r="BB137" i="2"/>
  <c r="AZ139" i="2"/>
  <c r="BA140" i="2"/>
  <c r="BB141" i="2"/>
  <c r="AZ143" i="2"/>
  <c r="BA144" i="2"/>
  <c r="BB145" i="2"/>
  <c r="AZ147" i="2"/>
  <c r="BA148" i="2"/>
  <c r="BB149" i="2"/>
  <c r="AZ151" i="2"/>
  <c r="BA152" i="2"/>
  <c r="BB153" i="2"/>
  <c r="AZ155" i="2"/>
  <c r="BA156" i="2"/>
  <c r="BB157" i="2"/>
  <c r="AZ159" i="2"/>
  <c r="BA160" i="2"/>
  <c r="BB161" i="2"/>
  <c r="AZ163" i="2"/>
  <c r="BA164" i="2"/>
  <c r="BB165" i="2"/>
  <c r="AZ167" i="2"/>
  <c r="BA168" i="2"/>
  <c r="BB169" i="2"/>
  <c r="AZ171" i="2"/>
  <c r="BA172" i="2"/>
  <c r="BB173" i="2"/>
  <c r="AZ175" i="2"/>
  <c r="BA176" i="2"/>
  <c r="BB177" i="2"/>
  <c r="AZ179" i="2"/>
  <c r="BA180" i="2"/>
  <c r="BB181" i="2"/>
  <c r="AZ183" i="2"/>
  <c r="BA184" i="2"/>
  <c r="BB185" i="2"/>
  <c r="AZ187" i="2"/>
  <c r="BA188" i="2"/>
  <c r="BB189" i="2"/>
  <c r="AZ191" i="2"/>
  <c r="BA192" i="2"/>
  <c r="BB193" i="2"/>
  <c r="AZ195" i="2"/>
  <c r="BA196" i="2"/>
  <c r="BB197" i="2"/>
  <c r="AZ199" i="2"/>
  <c r="BA200" i="2"/>
  <c r="BB201" i="2"/>
  <c r="AZ203" i="2"/>
  <c r="BA204" i="2"/>
  <c r="BB205" i="2"/>
  <c r="AZ207" i="2"/>
  <c r="BA208" i="2"/>
  <c r="BB209" i="2"/>
  <c r="AZ211" i="2"/>
  <c r="BA212" i="2"/>
  <c r="BB213" i="2"/>
  <c r="AZ215" i="2"/>
  <c r="BA216" i="2"/>
  <c r="BB217" i="2"/>
  <c r="AZ219" i="2"/>
  <c r="BA220" i="2"/>
  <c r="BB221" i="2"/>
  <c r="AZ223" i="2"/>
  <c r="BA224" i="2"/>
  <c r="BB225" i="2"/>
  <c r="AZ227" i="2"/>
  <c r="BA228" i="2"/>
  <c r="BB229" i="2"/>
  <c r="AZ231" i="2"/>
  <c r="BA232" i="2"/>
  <c r="BB233" i="2"/>
  <c r="AZ235" i="2"/>
  <c r="BA236" i="2"/>
  <c r="BB237" i="2"/>
  <c r="AZ239" i="2"/>
  <c r="BA240" i="2"/>
  <c r="BB241" i="2"/>
  <c r="AZ243" i="2"/>
  <c r="BA244" i="2"/>
  <c r="BB245" i="2"/>
  <c r="AZ247" i="2"/>
  <c r="BA248" i="2"/>
  <c r="BB249" i="2"/>
  <c r="AZ251" i="2"/>
  <c r="BA252" i="2"/>
  <c r="BB253" i="2"/>
  <c r="AZ255" i="2"/>
  <c r="BA256" i="2"/>
  <c r="BB257" i="2"/>
  <c r="AZ259" i="2"/>
  <c r="BA260" i="2"/>
  <c r="BB261" i="2"/>
  <c r="AZ263" i="2"/>
  <c r="BA264" i="2"/>
  <c r="BB265" i="2"/>
  <c r="AZ267" i="2"/>
  <c r="BA268" i="2"/>
  <c r="BB269" i="2"/>
  <c r="AZ271" i="2"/>
  <c r="BA272" i="2"/>
  <c r="BB273" i="2"/>
  <c r="AZ275" i="2"/>
  <c r="BA276" i="2"/>
  <c r="BB277" i="2"/>
  <c r="BB38" i="2"/>
  <c r="AY40" i="2"/>
  <c r="AY44" i="2"/>
  <c r="AY48" i="2"/>
  <c r="AY52" i="2"/>
  <c r="AY56" i="2"/>
  <c r="AY60" i="2"/>
  <c r="AY64" i="2"/>
  <c r="AY68" i="2"/>
  <c r="AY72" i="2"/>
  <c r="AY76" i="2"/>
  <c r="AY80" i="2"/>
  <c r="AY84" i="2"/>
  <c r="AY88" i="2"/>
  <c r="AY92" i="2"/>
  <c r="AY96" i="2"/>
  <c r="AY100" i="2"/>
  <c r="AY104" i="2"/>
  <c r="AY108" i="2"/>
  <c r="AY112" i="2"/>
  <c r="AY116" i="2"/>
  <c r="AY120" i="2"/>
  <c r="AY124" i="2"/>
  <c r="AY128" i="2"/>
  <c r="AY132" i="2"/>
  <c r="AY136" i="2"/>
  <c r="AY140" i="2"/>
  <c r="AY144" i="2"/>
  <c r="AY148" i="2"/>
  <c r="AY152" i="2"/>
  <c r="AY156" i="2"/>
  <c r="AY160" i="2"/>
  <c r="AY164" i="2"/>
  <c r="AY168" i="2"/>
  <c r="AY172" i="2"/>
  <c r="AY176" i="2"/>
  <c r="AY180" i="2"/>
  <c r="AY184" i="2"/>
  <c r="AY188" i="2"/>
  <c r="AY192" i="2"/>
  <c r="AY196" i="2"/>
  <c r="AY200" i="2"/>
  <c r="AY204" i="2"/>
  <c r="AY208" i="2"/>
  <c r="AY212" i="2"/>
  <c r="AY216" i="2"/>
  <c r="AY220" i="2"/>
  <c r="AY224" i="2"/>
  <c r="AY228" i="2"/>
  <c r="AY232" i="2"/>
  <c r="AY236" i="2"/>
  <c r="AY240" i="2"/>
  <c r="AY244" i="2"/>
  <c r="AY248" i="2"/>
  <c r="AY252" i="2"/>
  <c r="AY256" i="2"/>
  <c r="AY260" i="2"/>
  <c r="AY264" i="2"/>
  <c r="AY268" i="2"/>
  <c r="AY272" i="2"/>
  <c r="AY276" i="2"/>
  <c r="AZ41" i="2"/>
  <c r="BB43" i="2"/>
  <c r="AZ45" i="2"/>
  <c r="BB47" i="2"/>
  <c r="AZ49" i="2"/>
  <c r="BB51" i="2"/>
  <c r="AZ53" i="2"/>
  <c r="BB55" i="2"/>
  <c r="AZ57" i="2"/>
  <c r="BB59" i="2"/>
  <c r="AZ61" i="2"/>
  <c r="BB63" i="2"/>
  <c r="AZ65" i="2"/>
  <c r="BB67" i="2"/>
  <c r="AZ69" i="2"/>
  <c r="BB71" i="2"/>
  <c r="AZ73" i="2"/>
  <c r="BB75" i="2"/>
  <c r="AZ77" i="2"/>
  <c r="BA78" i="2"/>
  <c r="AZ81" i="2"/>
  <c r="BA82" i="2"/>
  <c r="AZ85" i="2"/>
  <c r="BA86" i="2"/>
  <c r="AZ89" i="2"/>
  <c r="BA90" i="2"/>
  <c r="AZ93" i="2"/>
  <c r="BA94" i="2"/>
  <c r="AZ97" i="2"/>
  <c r="BA98" i="2"/>
  <c r="AZ101" i="2"/>
  <c r="BA102" i="2"/>
  <c r="AZ105" i="2"/>
  <c r="BA106" i="2"/>
  <c r="AZ109" i="2"/>
  <c r="BB111" i="2"/>
  <c r="AZ113" i="2"/>
  <c r="BB115" i="2"/>
  <c r="AZ117" i="2"/>
  <c r="BB119" i="2"/>
  <c r="AZ121" i="2"/>
  <c r="BB123" i="2"/>
  <c r="AZ125" i="2"/>
  <c r="BB127" i="2"/>
  <c r="AZ129" i="2"/>
  <c r="BB131" i="2"/>
  <c r="AZ133" i="2"/>
  <c r="BB135" i="2"/>
  <c r="AZ137" i="2"/>
  <c r="BB139" i="2"/>
  <c r="AZ141" i="2"/>
  <c r="BB143" i="2"/>
  <c r="AZ145" i="2"/>
  <c r="BB147" i="2"/>
  <c r="AZ149" i="2"/>
  <c r="BB151" i="2"/>
  <c r="AZ153" i="2"/>
  <c r="BB155" i="2"/>
  <c r="AZ157" i="2"/>
  <c r="BB159" i="2"/>
  <c r="AZ161" i="2"/>
  <c r="BB163" i="2"/>
  <c r="AZ165" i="2"/>
  <c r="BB167" i="2"/>
  <c r="AZ169" i="2"/>
  <c r="BA39" i="2"/>
  <c r="BB40" i="2"/>
  <c r="AZ42" i="2"/>
  <c r="BA43" i="2"/>
  <c r="BB44" i="2"/>
  <c r="AZ46" i="2"/>
  <c r="BA47" i="2"/>
  <c r="BB48" i="2"/>
  <c r="AZ50" i="2"/>
  <c r="BA51" i="2"/>
  <c r="BB52" i="2"/>
  <c r="AZ54" i="2"/>
  <c r="BA55" i="2"/>
  <c r="BB56" i="2"/>
  <c r="AZ58" i="2"/>
  <c r="BA59" i="2"/>
  <c r="BB60" i="2"/>
  <c r="AZ62" i="2"/>
  <c r="BA63" i="2"/>
  <c r="BB64" i="2"/>
  <c r="AZ66" i="2"/>
  <c r="BA67" i="2"/>
  <c r="BB68" i="2"/>
  <c r="AZ70" i="2"/>
  <c r="BA71" i="2"/>
  <c r="BB72" i="2"/>
  <c r="AZ74" i="2"/>
  <c r="BA75" i="2"/>
  <c r="BB76" i="2"/>
  <c r="AZ78" i="2"/>
  <c r="BA79" i="2"/>
  <c r="BB80" i="2"/>
  <c r="AZ82" i="2"/>
  <c r="BA83" i="2"/>
  <c r="BB84" i="2"/>
  <c r="AZ86" i="2"/>
  <c r="BA87" i="2"/>
  <c r="BB88" i="2"/>
  <c r="AZ90" i="2"/>
  <c r="BA91" i="2"/>
  <c r="BB92" i="2"/>
  <c r="AZ94" i="2"/>
  <c r="BA95" i="2"/>
  <c r="BB96" i="2"/>
  <c r="AZ98" i="2"/>
  <c r="BA99" i="2"/>
  <c r="BB100" i="2"/>
  <c r="AZ102" i="2"/>
  <c r="BA103" i="2"/>
  <c r="BB104" i="2"/>
  <c r="AZ106" i="2"/>
  <c r="BA107" i="2"/>
  <c r="BB108" i="2"/>
  <c r="AZ110" i="2"/>
  <c r="BA111" i="2"/>
  <c r="BB112" i="2"/>
  <c r="AZ114" i="2"/>
  <c r="BA115" i="2"/>
  <c r="BB116" i="2"/>
  <c r="AZ118" i="2"/>
  <c r="BA119" i="2"/>
  <c r="BB120" i="2"/>
  <c r="AZ122" i="2"/>
  <c r="BA123" i="2"/>
  <c r="BB124" i="2"/>
  <c r="AZ126" i="2"/>
  <c r="BA127" i="2"/>
  <c r="BB128" i="2"/>
  <c r="AZ130" i="2"/>
  <c r="BA131" i="2"/>
  <c r="BB132" i="2"/>
  <c r="AZ134" i="2"/>
  <c r="BA135" i="2"/>
  <c r="BB136" i="2"/>
  <c r="AZ138" i="2"/>
  <c r="BA139" i="2"/>
  <c r="BB140" i="2"/>
  <c r="AZ142" i="2"/>
  <c r="BA143" i="2"/>
  <c r="BB144" i="2"/>
  <c r="AZ146" i="2"/>
  <c r="BA147" i="2"/>
  <c r="BB148" i="2"/>
  <c r="AZ150" i="2"/>
  <c r="BA151" i="2"/>
  <c r="BB152" i="2"/>
  <c r="AZ154" i="2"/>
  <c r="BA155" i="2"/>
  <c r="BB156" i="2"/>
  <c r="AZ158" i="2"/>
  <c r="BA159" i="2"/>
  <c r="BB160" i="2"/>
  <c r="AZ162" i="2"/>
  <c r="BA163" i="2"/>
  <c r="BB164" i="2"/>
  <c r="AZ166" i="2"/>
  <c r="BA167" i="2"/>
  <c r="BB168" i="2"/>
  <c r="AZ170" i="2"/>
  <c r="BA171" i="2"/>
  <c r="BB172" i="2"/>
  <c r="AZ174" i="2"/>
  <c r="BA175" i="2"/>
  <c r="BB176" i="2"/>
  <c r="AZ178" i="2"/>
  <c r="BA179" i="2"/>
  <c r="BB180" i="2"/>
  <c r="AZ182" i="2"/>
  <c r="BA183" i="2"/>
  <c r="BB184" i="2"/>
  <c r="AZ186" i="2"/>
  <c r="BA187" i="2"/>
  <c r="BB188" i="2"/>
  <c r="AZ190" i="2"/>
  <c r="BA191" i="2"/>
  <c r="BB192" i="2"/>
  <c r="AZ194" i="2"/>
  <c r="BA195" i="2"/>
  <c r="BB196" i="2"/>
  <c r="AZ198" i="2"/>
  <c r="BA199" i="2"/>
  <c r="BB200" i="2"/>
  <c r="AZ202" i="2"/>
  <c r="BA203" i="2"/>
  <c r="BB204" i="2"/>
  <c r="AZ206" i="2"/>
  <c r="BA207" i="2"/>
  <c r="BB208" i="2"/>
  <c r="AZ210" i="2"/>
  <c r="BA211" i="2"/>
  <c r="BB212" i="2"/>
  <c r="AZ214" i="2"/>
  <c r="BA215" i="2"/>
  <c r="BB216" i="2"/>
  <c r="AZ218" i="2"/>
  <c r="BA219" i="2"/>
  <c r="BB220" i="2"/>
  <c r="AZ222" i="2"/>
  <c r="BA223" i="2"/>
  <c r="BB224" i="2"/>
  <c r="AZ226" i="2"/>
  <c r="BA227" i="2"/>
  <c r="BB228" i="2"/>
  <c r="AZ230" i="2"/>
  <c r="BA231" i="2"/>
  <c r="BB232" i="2"/>
  <c r="AZ234" i="2"/>
  <c r="BA235" i="2"/>
  <c r="BB236" i="2"/>
  <c r="AZ238" i="2"/>
  <c r="BA239" i="2"/>
  <c r="BB240" i="2"/>
  <c r="AZ242" i="2"/>
  <c r="BA243" i="2"/>
  <c r="BB244" i="2"/>
  <c r="AZ246" i="2"/>
  <c r="BA247" i="2"/>
  <c r="BB248" i="2"/>
  <c r="AZ250" i="2"/>
  <c r="BA251" i="2"/>
  <c r="BB252" i="2"/>
  <c r="AZ254" i="2"/>
  <c r="BA255" i="2"/>
  <c r="BB256" i="2"/>
  <c r="AZ258" i="2"/>
  <c r="BA259" i="2"/>
  <c r="BB260" i="2"/>
  <c r="AZ262" i="2"/>
  <c r="BA263" i="2"/>
  <c r="BB264" i="2"/>
  <c r="AZ266" i="2"/>
  <c r="BA267" i="2"/>
  <c r="BB268" i="2"/>
  <c r="AZ270" i="2"/>
  <c r="BA271" i="2"/>
  <c r="BB272" i="2"/>
  <c r="AZ274" i="2"/>
  <c r="BA275" i="2"/>
  <c r="BB276" i="2"/>
  <c r="AZ278" i="2"/>
  <c r="BA38" i="2"/>
  <c r="AY41" i="2"/>
  <c r="AY45" i="2"/>
  <c r="AY49" i="2"/>
  <c r="AY53" i="2"/>
  <c r="AY57" i="2"/>
  <c r="AY61" i="2"/>
  <c r="AY65" i="2"/>
  <c r="AY69" i="2"/>
  <c r="AY73" i="2"/>
  <c r="AY77" i="2"/>
  <c r="AY81" i="2"/>
  <c r="AY85" i="2"/>
  <c r="AY89" i="2"/>
  <c r="AY93" i="2"/>
  <c r="AY97" i="2"/>
  <c r="AY101" i="2"/>
  <c r="AY105" i="2"/>
  <c r="AY109" i="2"/>
  <c r="AY113" i="2"/>
  <c r="AY117" i="2"/>
  <c r="AY121" i="2"/>
  <c r="AY125" i="2"/>
  <c r="AY129" i="2"/>
  <c r="AY133" i="2"/>
  <c r="AY137" i="2"/>
  <c r="AY141" i="2"/>
  <c r="AY145" i="2"/>
  <c r="AY149" i="2"/>
  <c r="AY153" i="2"/>
  <c r="AY157" i="2"/>
  <c r="AY161" i="2"/>
  <c r="AY165" i="2"/>
  <c r="AY169" i="2"/>
  <c r="AY173" i="2"/>
  <c r="AY177" i="2"/>
  <c r="AY181" i="2"/>
  <c r="AY185" i="2"/>
  <c r="AY189" i="2"/>
  <c r="AY193" i="2"/>
  <c r="AY197" i="2"/>
  <c r="AY201" i="2"/>
  <c r="AY205" i="2"/>
  <c r="AY209" i="2"/>
  <c r="AY213" i="2"/>
  <c r="AY217" i="2"/>
  <c r="AY221" i="2"/>
  <c r="AY225" i="2"/>
  <c r="AY229" i="2"/>
  <c r="AY233" i="2"/>
  <c r="AY237" i="2"/>
  <c r="AY241" i="2"/>
  <c r="AY245" i="2"/>
  <c r="AY249" i="2"/>
  <c r="AY253" i="2"/>
  <c r="AY257" i="2"/>
  <c r="AY261" i="2"/>
  <c r="AY265" i="2"/>
  <c r="AY269" i="2"/>
  <c r="AY273" i="2"/>
  <c r="AY277" i="2"/>
  <c r="BB39" i="2"/>
  <c r="BA42" i="2"/>
  <c r="BA46" i="2"/>
  <c r="BA50" i="2"/>
  <c r="BA54" i="2"/>
  <c r="BA58" i="2"/>
  <c r="BA62" i="2"/>
  <c r="BA66" i="2"/>
  <c r="BA70" i="2"/>
  <c r="BA74" i="2"/>
  <c r="BB79" i="2"/>
  <c r="BB83" i="2"/>
  <c r="BB87" i="2"/>
  <c r="BB91" i="2"/>
  <c r="BB95" i="2"/>
  <c r="BB99" i="2"/>
  <c r="BB103" i="2"/>
  <c r="BB107" i="2"/>
  <c r="BA110" i="2"/>
  <c r="BA114" i="2"/>
  <c r="BA118" i="2"/>
  <c r="BA122" i="2"/>
  <c r="BA126" i="2"/>
  <c r="BA130" i="2"/>
  <c r="BA134" i="2"/>
  <c r="BA138" i="2"/>
  <c r="BA142" i="2"/>
  <c r="BA146" i="2"/>
  <c r="BA150" i="2"/>
  <c r="BA154" i="2"/>
  <c r="BA158" i="2"/>
  <c r="BA162" i="2"/>
  <c r="BA166" i="2"/>
  <c r="BA170" i="2"/>
  <c r="AY274" i="2"/>
  <c r="AY266" i="2"/>
  <c r="AY258" i="2"/>
  <c r="AY250" i="2"/>
  <c r="AY242" i="2"/>
  <c r="AY234" i="2"/>
  <c r="AY226" i="2"/>
  <c r="AY218" i="2"/>
  <c r="AY210" i="2"/>
  <c r="AY202" i="2"/>
  <c r="AY194" i="2"/>
  <c r="AY186" i="2"/>
  <c r="AY178" i="2"/>
  <c r="AY170" i="2"/>
  <c r="AY162" i="2"/>
  <c r="AY154" i="2"/>
  <c r="AY146" i="2"/>
  <c r="AY138" i="2"/>
  <c r="AY130" i="2"/>
  <c r="AY122" i="2"/>
  <c r="AY114" i="2"/>
  <c r="AY106" i="2"/>
  <c r="AY98" i="2"/>
  <c r="AY90" i="2"/>
  <c r="AY82" i="2"/>
  <c r="AY74" i="2"/>
  <c r="AY66" i="2"/>
  <c r="AY58" i="2"/>
  <c r="AY50" i="2"/>
  <c r="AY42" i="2"/>
  <c r="BA278" i="2"/>
  <c r="BB275" i="2"/>
  <c r="AZ273" i="2"/>
  <c r="BA270" i="2"/>
  <c r="BB267" i="2"/>
  <c r="AZ265" i="2"/>
  <c r="BA262" i="2"/>
  <c r="BB259" i="2"/>
  <c r="AZ257" i="2"/>
  <c r="BA254" i="2"/>
  <c r="BB251" i="2"/>
  <c r="AZ249" i="2"/>
  <c r="BA246" i="2"/>
  <c r="BB243" i="2"/>
  <c r="AZ241" i="2"/>
  <c r="BA238" i="2"/>
  <c r="BB235" i="2"/>
  <c r="AZ233" i="2"/>
  <c r="BA230" i="2"/>
  <c r="BB227" i="2"/>
  <c r="AZ225" i="2"/>
  <c r="BA222" i="2"/>
  <c r="BB219" i="2"/>
  <c r="AZ217" i="2"/>
  <c r="BA214" i="2"/>
  <c r="BB211" i="2"/>
  <c r="AZ209" i="2"/>
  <c r="BA206" i="2"/>
  <c r="BB203" i="2"/>
  <c r="AZ201" i="2"/>
  <c r="BA198" i="2"/>
  <c r="BB195" i="2"/>
  <c r="AZ193" i="2"/>
  <c r="BA190" i="2"/>
  <c r="BB187" i="2"/>
  <c r="AZ185" i="2"/>
  <c r="BA182" i="2"/>
  <c r="BB179" i="2"/>
  <c r="AZ177" i="2"/>
  <c r="BA174" i="2"/>
  <c r="BB171" i="2"/>
  <c r="BB166" i="2"/>
  <c r="BA161" i="2"/>
  <c r="AZ156" i="2"/>
  <c r="BB150" i="2"/>
  <c r="BA145" i="2"/>
  <c r="AZ140" i="2"/>
  <c r="BB134" i="2"/>
  <c r="BA129" i="2"/>
  <c r="AZ124" i="2"/>
  <c r="BB118" i="2"/>
  <c r="BA113" i="2"/>
  <c r="AZ108" i="2"/>
  <c r="BB102" i="2"/>
  <c r="BA97" i="2"/>
  <c r="AZ92" i="2"/>
  <c r="BB86" i="2"/>
  <c r="BA81" i="2"/>
  <c r="AZ76" i="2"/>
  <c r="BB70" i="2"/>
  <c r="BA65" i="2"/>
  <c r="AZ60" i="2"/>
  <c r="BB54" i="2"/>
  <c r="BA49" i="2"/>
  <c r="AZ44" i="2"/>
  <c r="BC206" i="2"/>
  <c r="AY79" i="2"/>
  <c r="BC79" i="2" s="1"/>
  <c r="AY71" i="2"/>
  <c r="AY63" i="2"/>
  <c r="AY55" i="2"/>
  <c r="AY47" i="2"/>
  <c r="BC47" i="2" s="1"/>
  <c r="AY39" i="2"/>
  <c r="BA277" i="2"/>
  <c r="BB274" i="2"/>
  <c r="AZ272" i="2"/>
  <c r="BD272" i="2" s="1"/>
  <c r="BA269" i="2"/>
  <c r="BB266" i="2"/>
  <c r="AZ264" i="2"/>
  <c r="BA261" i="2"/>
  <c r="BE261" i="2" s="1"/>
  <c r="BB258" i="2"/>
  <c r="AZ256" i="2"/>
  <c r="BA253" i="2"/>
  <c r="BB250" i="2"/>
  <c r="BF250" i="2" s="1"/>
  <c r="AZ248" i="2"/>
  <c r="BA245" i="2"/>
  <c r="BB242" i="2"/>
  <c r="AZ240" i="2"/>
  <c r="BD240" i="2" s="1"/>
  <c r="BA237" i="2"/>
  <c r="BB234" i="2"/>
  <c r="AZ232" i="2"/>
  <c r="BA229" i="2"/>
  <c r="BE229" i="2" s="1"/>
  <c r="BB226" i="2"/>
  <c r="AZ224" i="2"/>
  <c r="BA221" i="2"/>
  <c r="BB218" i="2"/>
  <c r="BF218" i="2" s="1"/>
  <c r="AZ216" i="2"/>
  <c r="BA213" i="2"/>
  <c r="BB210" i="2"/>
  <c r="AZ208" i="2"/>
  <c r="BD208" i="2" s="1"/>
  <c r="BA205" i="2"/>
  <c r="BB202" i="2"/>
  <c r="AZ200" i="2"/>
  <c r="BA197" i="2"/>
  <c r="BE197" i="2" s="1"/>
  <c r="BB194" i="2"/>
  <c r="AZ192" i="2"/>
  <c r="BA189" i="2"/>
  <c r="BB186" i="2"/>
  <c r="BF186" i="2" s="1"/>
  <c r="AZ184" i="2"/>
  <c r="BA181" i="2"/>
  <c r="BB178" i="2"/>
  <c r="AZ176" i="2"/>
  <c r="BD176" i="2" s="1"/>
  <c r="BA173" i="2"/>
  <c r="BB170" i="2"/>
  <c r="BA165" i="2"/>
  <c r="AZ160" i="2"/>
  <c r="BD160" i="2" s="1"/>
  <c r="BB154" i="2"/>
  <c r="BA149" i="2"/>
  <c r="AZ144" i="2"/>
  <c r="BB138" i="2"/>
  <c r="BF138" i="2" s="1"/>
  <c r="BA133" i="2"/>
  <c r="AZ128" i="2"/>
  <c r="BB122" i="2"/>
  <c r="BA117" i="2"/>
  <c r="BE117" i="2" s="1"/>
  <c r="AZ112" i="2"/>
  <c r="BB106" i="2"/>
  <c r="BA101" i="2"/>
  <c r="AZ96" i="2"/>
  <c r="BD96" i="2" s="1"/>
  <c r="BB90" i="2"/>
  <c r="BA85" i="2"/>
  <c r="AZ80" i="2"/>
  <c r="BB74" i="2"/>
  <c r="BF74" i="2" s="1"/>
  <c r="BA69" i="2"/>
  <c r="AZ64" i="2"/>
  <c r="BB58" i="2"/>
  <c r="BA53" i="2"/>
  <c r="BE53" i="2" s="1"/>
  <c r="AZ48" i="2"/>
  <c r="BB42" i="2"/>
  <c r="B46" i="2"/>
  <c r="B48" i="2" s="1"/>
  <c r="B52" i="2"/>
  <c r="B51" i="2"/>
  <c r="J99" i="2"/>
  <c r="N100" i="2"/>
  <c r="N102" i="2"/>
  <c r="J103" i="2"/>
  <c r="J105" i="2"/>
  <c r="N108" i="2"/>
  <c r="J111" i="2"/>
  <c r="J115" i="2"/>
  <c r="J117" i="2"/>
  <c r="N118" i="2"/>
  <c r="J121" i="2"/>
  <c r="J123" i="2"/>
  <c r="J125" i="2"/>
  <c r="J127" i="2"/>
  <c r="N132" i="2"/>
  <c r="J133" i="2"/>
  <c r="J101" i="2"/>
  <c r="N104" i="2"/>
  <c r="N106" i="2"/>
  <c r="J107" i="2"/>
  <c r="J109" i="2"/>
  <c r="N110" i="2"/>
  <c r="N112" i="2"/>
  <c r="J113" i="2"/>
  <c r="N114" i="2"/>
  <c r="N116" i="2"/>
  <c r="J119" i="2"/>
  <c r="N120" i="2"/>
  <c r="N122" i="2"/>
  <c r="N124" i="2"/>
  <c r="N126" i="2"/>
  <c r="N128" i="2"/>
  <c r="J129" i="2"/>
  <c r="N130" i="2"/>
  <c r="J131" i="2"/>
  <c r="N134" i="2"/>
  <c r="J135" i="2"/>
  <c r="N136" i="2"/>
  <c r="J137" i="2"/>
  <c r="N138" i="2"/>
  <c r="J139" i="2"/>
  <c r="N140" i="2"/>
  <c r="N141" i="2"/>
  <c r="P144" i="2"/>
  <c r="M146" i="2"/>
  <c r="I147" i="2"/>
  <c r="N153" i="2"/>
  <c r="L155" i="2"/>
  <c r="I157" i="2"/>
  <c r="P180" i="2"/>
  <c r="L183" i="2"/>
  <c r="L225" i="2"/>
  <c r="B13" i="2"/>
  <c r="BF78" i="2" s="1"/>
  <c r="J38" i="2"/>
  <c r="N38" i="2"/>
  <c r="J39" i="2"/>
  <c r="N39" i="2"/>
  <c r="J40" i="2"/>
  <c r="N40" i="2"/>
  <c r="J41" i="2"/>
  <c r="N41" i="2"/>
  <c r="I42" i="2"/>
  <c r="M42" i="2"/>
  <c r="I43" i="2"/>
  <c r="M43" i="2"/>
  <c r="L44" i="2"/>
  <c r="P44" i="2"/>
  <c r="G45" i="2"/>
  <c r="H45" i="2" s="1"/>
  <c r="K45" i="2"/>
  <c r="O45" i="2"/>
  <c r="J46" i="2"/>
  <c r="N46" i="2"/>
  <c r="J47" i="2"/>
  <c r="N47" i="2"/>
  <c r="I48" i="2"/>
  <c r="M48" i="2"/>
  <c r="L49" i="2"/>
  <c r="P49" i="2"/>
  <c r="G50" i="2"/>
  <c r="H50" i="2" s="1"/>
  <c r="K50" i="2"/>
  <c r="O50" i="2"/>
  <c r="J51" i="2"/>
  <c r="N51" i="2"/>
  <c r="I52" i="2"/>
  <c r="M52" i="2"/>
  <c r="L53" i="2"/>
  <c r="P53" i="2"/>
  <c r="G54" i="2"/>
  <c r="H54" i="2" s="1"/>
  <c r="K54" i="2"/>
  <c r="O54" i="2"/>
  <c r="J55" i="2"/>
  <c r="N55" i="2"/>
  <c r="I56" i="2"/>
  <c r="M56" i="2"/>
  <c r="I57" i="2"/>
  <c r="M57" i="2"/>
  <c r="L58" i="2"/>
  <c r="P58" i="2"/>
  <c r="L59" i="2"/>
  <c r="P59" i="2"/>
  <c r="L60" i="2"/>
  <c r="P60" i="2"/>
  <c r="L61" i="2"/>
  <c r="P61" i="2"/>
  <c r="G62" i="2"/>
  <c r="H62" i="2" s="1"/>
  <c r="K62" i="2"/>
  <c r="O62" i="2"/>
  <c r="J63" i="2"/>
  <c r="N63" i="2"/>
  <c r="I64" i="2"/>
  <c r="M64" i="2"/>
  <c r="I65" i="2"/>
  <c r="M65" i="2"/>
  <c r="I66" i="2"/>
  <c r="M66" i="2"/>
  <c r="I67" i="2"/>
  <c r="M67" i="2"/>
  <c r="I68" i="2"/>
  <c r="M68" i="2"/>
  <c r="I69" i="2"/>
  <c r="M69" i="2"/>
  <c r="I70" i="2"/>
  <c r="M70" i="2"/>
  <c r="I71" i="2"/>
  <c r="M71" i="2"/>
  <c r="I72" i="2"/>
  <c r="M72" i="2"/>
  <c r="I73" i="2"/>
  <c r="M73" i="2"/>
  <c r="I74" i="2"/>
  <c r="M74" i="2"/>
  <c r="I75" i="2"/>
  <c r="M75" i="2"/>
  <c r="I76" i="2"/>
  <c r="M76" i="2"/>
  <c r="I77" i="2"/>
  <c r="M77" i="2"/>
  <c r="I78" i="2"/>
  <c r="M78" i="2"/>
  <c r="I79" i="2"/>
  <c r="M79" i="2"/>
  <c r="I80" i="2"/>
  <c r="M80" i="2"/>
  <c r="I81" i="2"/>
  <c r="M81" i="2"/>
  <c r="I82" i="2"/>
  <c r="M82" i="2"/>
  <c r="I83" i="2"/>
  <c r="M83" i="2"/>
  <c r="I84" i="2"/>
  <c r="M84" i="2"/>
  <c r="I85" i="2"/>
  <c r="M85" i="2"/>
  <c r="I86" i="2"/>
  <c r="M86" i="2"/>
  <c r="I87" i="2"/>
  <c r="M87" i="2"/>
  <c r="I88" i="2"/>
  <c r="M88" i="2"/>
  <c r="I89" i="2"/>
  <c r="M89" i="2"/>
  <c r="I90" i="2"/>
  <c r="M90" i="2"/>
  <c r="M91" i="2"/>
  <c r="I92" i="2"/>
  <c r="M93" i="2"/>
  <c r="I94" i="2"/>
  <c r="M95" i="2"/>
  <c r="I96" i="2"/>
  <c r="M97" i="2"/>
  <c r="I98" i="2"/>
  <c r="M99" i="2"/>
  <c r="I100" i="2"/>
  <c r="M101" i="2"/>
  <c r="I102" i="2"/>
  <c r="M103" i="2"/>
  <c r="I104" i="2"/>
  <c r="M105" i="2"/>
  <c r="I106" i="2"/>
  <c r="M107" i="2"/>
  <c r="I108" i="2"/>
  <c r="M109" i="2"/>
  <c r="I110" i="2"/>
  <c r="M111" i="2"/>
  <c r="I112" i="2"/>
  <c r="M113" i="2"/>
  <c r="I114" i="2"/>
  <c r="M115" i="2"/>
  <c r="I116" i="2"/>
  <c r="M117" i="2"/>
  <c r="I118" i="2"/>
  <c r="M119" i="2"/>
  <c r="I120" i="2"/>
  <c r="M121" i="2"/>
  <c r="I122" i="2"/>
  <c r="M123" i="2"/>
  <c r="I124" i="2"/>
  <c r="M125" i="2"/>
  <c r="I126" i="2"/>
  <c r="M127" i="2"/>
  <c r="I128" i="2"/>
  <c r="M129" i="2"/>
  <c r="I130" i="2"/>
  <c r="M131" i="2"/>
  <c r="I132" i="2"/>
  <c r="M133" i="2"/>
  <c r="I134" i="2"/>
  <c r="M135" i="2"/>
  <c r="I136" i="2"/>
  <c r="M137" i="2"/>
  <c r="I138" i="2"/>
  <c r="M139" i="2"/>
  <c r="I140" i="2"/>
  <c r="I142" i="2"/>
  <c r="I143" i="2"/>
  <c r="P150" i="2"/>
  <c r="N151" i="2"/>
  <c r="M152" i="2"/>
  <c r="P172" i="2"/>
  <c r="L175" i="2"/>
  <c r="O192" i="2"/>
  <c r="P278" i="2"/>
  <c r="L278" i="2"/>
  <c r="O278" i="2"/>
  <c r="K278" i="2"/>
  <c r="G278" i="2"/>
  <c r="H278" i="2" s="1"/>
  <c r="O277" i="2"/>
  <c r="K277" i="2"/>
  <c r="G277" i="2"/>
  <c r="H277" i="2" s="1"/>
  <c r="O276" i="2"/>
  <c r="K276" i="2"/>
  <c r="G276" i="2"/>
  <c r="H276" i="2" s="1"/>
  <c r="O275" i="2"/>
  <c r="K275" i="2"/>
  <c r="G275" i="2"/>
  <c r="H275" i="2" s="1"/>
  <c r="O274" i="2"/>
  <c r="K274" i="2"/>
  <c r="G274" i="2"/>
  <c r="H274" i="2" s="1"/>
  <c r="O273" i="2"/>
  <c r="K273" i="2"/>
  <c r="G273" i="2"/>
  <c r="H273" i="2" s="1"/>
  <c r="O272" i="2"/>
  <c r="K272" i="2"/>
  <c r="G272" i="2"/>
  <c r="H272" i="2" s="1"/>
  <c r="J278" i="2"/>
  <c r="L277" i="2"/>
  <c r="M276" i="2"/>
  <c r="N275" i="2"/>
  <c r="I275" i="2"/>
  <c r="P274" i="2"/>
  <c r="J274" i="2"/>
  <c r="L273" i="2"/>
  <c r="M272" i="2"/>
  <c r="I278" i="2"/>
  <c r="P277" i="2"/>
  <c r="J277" i="2"/>
  <c r="L276" i="2"/>
  <c r="M275" i="2"/>
  <c r="N274" i="2"/>
  <c r="I274" i="2"/>
  <c r="P273" i="2"/>
  <c r="J273" i="2"/>
  <c r="L272" i="2"/>
  <c r="N271" i="2"/>
  <c r="J271" i="2"/>
  <c r="N270" i="2"/>
  <c r="J270" i="2"/>
  <c r="N269" i="2"/>
  <c r="J269" i="2"/>
  <c r="N278" i="2"/>
  <c r="I277" i="2"/>
  <c r="J276" i="2"/>
  <c r="L275" i="2"/>
  <c r="M274" i="2"/>
  <c r="N273" i="2"/>
  <c r="P272" i="2"/>
  <c r="M271" i="2"/>
  <c r="O270" i="2"/>
  <c r="I270" i="2"/>
  <c r="P269" i="2"/>
  <c r="K269" i="2"/>
  <c r="N268" i="2"/>
  <c r="J268" i="2"/>
  <c r="N267" i="2"/>
  <c r="J267" i="2"/>
  <c r="N266" i="2"/>
  <c r="J266" i="2"/>
  <c r="M278" i="2"/>
  <c r="I276" i="2"/>
  <c r="J275" i="2"/>
  <c r="L274" i="2"/>
  <c r="M273" i="2"/>
  <c r="N272" i="2"/>
  <c r="L271" i="2"/>
  <c r="G271" i="2"/>
  <c r="H271" i="2" s="1"/>
  <c r="M270" i="2"/>
  <c r="O269" i="2"/>
  <c r="I269" i="2"/>
  <c r="M268" i="2"/>
  <c r="I268" i="2"/>
  <c r="M267" i="2"/>
  <c r="I267" i="2"/>
  <c r="M266" i="2"/>
  <c r="I266" i="2"/>
  <c r="M265" i="2"/>
  <c r="I265" i="2"/>
  <c r="M264" i="2"/>
  <c r="I264" i="2"/>
  <c r="M263" i="2"/>
  <c r="I263" i="2"/>
  <c r="M262" i="2"/>
  <c r="I262" i="2"/>
  <c r="I273" i="2"/>
  <c r="J272" i="2"/>
  <c r="P271" i="2"/>
  <c r="G270" i="2"/>
  <c r="H270" i="2" s="1"/>
  <c r="L268" i="2"/>
  <c r="P267" i="2"/>
  <c r="L266" i="2"/>
  <c r="N265" i="2"/>
  <c r="O264" i="2"/>
  <c r="J264" i="2"/>
  <c r="P263" i="2"/>
  <c r="K263" i="2"/>
  <c r="L262" i="2"/>
  <c r="I272" i="2"/>
  <c r="O271" i="2"/>
  <c r="P270" i="2"/>
  <c r="G269" i="2"/>
  <c r="H269" i="2" s="1"/>
  <c r="K268" i="2"/>
  <c r="O267" i="2"/>
  <c r="G267" i="2"/>
  <c r="H267" i="2" s="1"/>
  <c r="K266" i="2"/>
  <c r="L265" i="2"/>
  <c r="G265" i="2"/>
  <c r="H265" i="2" s="1"/>
  <c r="N264" i="2"/>
  <c r="O263" i="2"/>
  <c r="J263" i="2"/>
  <c r="P262" i="2"/>
  <c r="K262" i="2"/>
  <c r="N261" i="2"/>
  <c r="J261" i="2"/>
  <c r="N260" i="2"/>
  <c r="J260" i="2"/>
  <c r="N259" i="2"/>
  <c r="J259" i="2"/>
  <c r="N258" i="2"/>
  <c r="J258" i="2"/>
  <c r="N257" i="2"/>
  <c r="J257" i="2"/>
  <c r="N256" i="2"/>
  <c r="J256" i="2"/>
  <c r="N255" i="2"/>
  <c r="J255" i="2"/>
  <c r="N254" i="2"/>
  <c r="J254" i="2"/>
  <c r="N253" i="2"/>
  <c r="N277" i="2"/>
  <c r="P276" i="2"/>
  <c r="P268" i="2"/>
  <c r="L267" i="2"/>
  <c r="P265" i="2"/>
  <c r="G264" i="2"/>
  <c r="H264" i="2" s="1"/>
  <c r="J262" i="2"/>
  <c r="L261" i="2"/>
  <c r="G261" i="2"/>
  <c r="H261" i="2" s="1"/>
  <c r="M260" i="2"/>
  <c r="O259" i="2"/>
  <c r="I259" i="2"/>
  <c r="P258" i="2"/>
  <c r="K258" i="2"/>
  <c r="L257" i="2"/>
  <c r="G257" i="2"/>
  <c r="H257" i="2" s="1"/>
  <c r="M256" i="2"/>
  <c r="O255" i="2"/>
  <c r="I255" i="2"/>
  <c r="M277" i="2"/>
  <c r="N276" i="2"/>
  <c r="P275" i="2"/>
  <c r="O268" i="2"/>
  <c r="K267" i="2"/>
  <c r="G266" i="2"/>
  <c r="H266" i="2" s="1"/>
  <c r="O265" i="2"/>
  <c r="P264" i="2"/>
  <c r="G263" i="2"/>
  <c r="H263" i="2" s="1"/>
  <c r="P261" i="2"/>
  <c r="K261" i="2"/>
  <c r="L260" i="2"/>
  <c r="G260" i="2"/>
  <c r="H260" i="2" s="1"/>
  <c r="M259" i="2"/>
  <c r="O258" i="2"/>
  <c r="I258" i="2"/>
  <c r="P257" i="2"/>
  <c r="K257" i="2"/>
  <c r="L256" i="2"/>
  <c r="G256" i="2"/>
  <c r="H256" i="2" s="1"/>
  <c r="M255" i="2"/>
  <c r="K271" i="2"/>
  <c r="L270" i="2"/>
  <c r="M269" i="2"/>
  <c r="P266" i="2"/>
  <c r="K265" i="2"/>
  <c r="L264" i="2"/>
  <c r="N263" i="2"/>
  <c r="O262" i="2"/>
  <c r="G262" i="2"/>
  <c r="H262" i="2" s="1"/>
  <c r="O261" i="2"/>
  <c r="I261" i="2"/>
  <c r="P260" i="2"/>
  <c r="K260" i="2"/>
  <c r="L259" i="2"/>
  <c r="G259" i="2"/>
  <c r="H259" i="2" s="1"/>
  <c r="M258" i="2"/>
  <c r="O257" i="2"/>
  <c r="I257" i="2"/>
  <c r="P256" i="2"/>
  <c r="K256" i="2"/>
  <c r="G258" i="2"/>
  <c r="H258" i="2" s="1"/>
  <c r="I256" i="2"/>
  <c r="K255" i="2"/>
  <c r="O254" i="2"/>
  <c r="I254" i="2"/>
  <c r="P253" i="2"/>
  <c r="K253" i="2"/>
  <c r="G253" i="2"/>
  <c r="H253" i="2" s="1"/>
  <c r="O252" i="2"/>
  <c r="K252" i="2"/>
  <c r="G252" i="2"/>
  <c r="H252" i="2" s="1"/>
  <c r="O251" i="2"/>
  <c r="K251" i="2"/>
  <c r="G251" i="2"/>
  <c r="H251" i="2" s="1"/>
  <c r="O250" i="2"/>
  <c r="K250" i="2"/>
  <c r="G250" i="2"/>
  <c r="H250" i="2" s="1"/>
  <c r="O249" i="2"/>
  <c r="K249" i="2"/>
  <c r="G249" i="2"/>
  <c r="H249" i="2" s="1"/>
  <c r="O248" i="2"/>
  <c r="K248" i="2"/>
  <c r="G248" i="2"/>
  <c r="H248" i="2" s="1"/>
  <c r="O247" i="2"/>
  <c r="K247" i="2"/>
  <c r="G247" i="2"/>
  <c r="H247" i="2" s="1"/>
  <c r="O246" i="2"/>
  <c r="K246" i="2"/>
  <c r="G246" i="2"/>
  <c r="H246" i="2" s="1"/>
  <c r="O245" i="2"/>
  <c r="K245" i="2"/>
  <c r="G245" i="2"/>
  <c r="H245" i="2" s="1"/>
  <c r="O244" i="2"/>
  <c r="K244" i="2"/>
  <c r="G244" i="2"/>
  <c r="H244" i="2" s="1"/>
  <c r="O243" i="2"/>
  <c r="K243" i="2"/>
  <c r="G243" i="2"/>
  <c r="H243" i="2" s="1"/>
  <c r="O242" i="2"/>
  <c r="K270" i="2"/>
  <c r="M254" i="2"/>
  <c r="O253" i="2"/>
  <c r="J253" i="2"/>
  <c r="N252" i="2"/>
  <c r="J252" i="2"/>
  <c r="N251" i="2"/>
  <c r="J251" i="2"/>
  <c r="N250" i="2"/>
  <c r="J250" i="2"/>
  <c r="N249" i="2"/>
  <c r="J249" i="2"/>
  <c r="N248" i="2"/>
  <c r="J248" i="2"/>
  <c r="N247" i="2"/>
  <c r="J247" i="2"/>
  <c r="N246" i="2"/>
  <c r="J246" i="2"/>
  <c r="N245" i="2"/>
  <c r="J245" i="2"/>
  <c r="N244" i="2"/>
  <c r="J244" i="2"/>
  <c r="N243" i="2"/>
  <c r="J243" i="2"/>
  <c r="N242" i="2"/>
  <c r="J242" i="2"/>
  <c r="G268" i="2"/>
  <c r="H268" i="2" s="1"/>
  <c r="M261" i="2"/>
  <c r="O260" i="2"/>
  <c r="P259" i="2"/>
  <c r="P255" i="2"/>
  <c r="G255" i="2"/>
  <c r="H255" i="2" s="1"/>
  <c r="L254" i="2"/>
  <c r="G254" i="2"/>
  <c r="H254" i="2" s="1"/>
  <c r="M253" i="2"/>
  <c r="I253" i="2"/>
  <c r="M252" i="2"/>
  <c r="I252" i="2"/>
  <c r="M251" i="2"/>
  <c r="I251" i="2"/>
  <c r="M250" i="2"/>
  <c r="I250" i="2"/>
  <c r="M249" i="2"/>
  <c r="I249" i="2"/>
  <c r="M248" i="2"/>
  <c r="I248" i="2"/>
  <c r="M247" i="2"/>
  <c r="I247" i="2"/>
  <c r="M246" i="2"/>
  <c r="I246" i="2"/>
  <c r="M245" i="2"/>
  <c r="I245" i="2"/>
  <c r="M244" i="2"/>
  <c r="I244" i="2"/>
  <c r="M243" i="2"/>
  <c r="I243" i="2"/>
  <c r="M242" i="2"/>
  <c r="I242" i="2"/>
  <c r="O266" i="2"/>
  <c r="N262" i="2"/>
  <c r="I260" i="2"/>
  <c r="L258" i="2"/>
  <c r="O256" i="2"/>
  <c r="L255" i="2"/>
  <c r="K254" i="2"/>
  <c r="L253" i="2"/>
  <c r="P250" i="2"/>
  <c r="L249" i="2"/>
  <c r="P246" i="2"/>
  <c r="L245" i="2"/>
  <c r="P242" i="2"/>
  <c r="G242" i="2"/>
  <c r="H242" i="2" s="1"/>
  <c r="M241" i="2"/>
  <c r="I241" i="2"/>
  <c r="M240" i="2"/>
  <c r="I240" i="2"/>
  <c r="M239" i="2"/>
  <c r="I239" i="2"/>
  <c r="M238" i="2"/>
  <c r="I238" i="2"/>
  <c r="M237" i="2"/>
  <c r="I237" i="2"/>
  <c r="M236" i="2"/>
  <c r="I236" i="2"/>
  <c r="M235" i="2"/>
  <c r="I235" i="2"/>
  <c r="M234" i="2"/>
  <c r="I234" i="2"/>
  <c r="M233" i="2"/>
  <c r="I233" i="2"/>
  <c r="M232" i="2"/>
  <c r="I232" i="2"/>
  <c r="M231" i="2"/>
  <c r="I231" i="2"/>
  <c r="M230" i="2"/>
  <c r="I230" i="2"/>
  <c r="I271" i="2"/>
  <c r="J265" i="2"/>
  <c r="P251" i="2"/>
  <c r="L250" i="2"/>
  <c r="P247" i="2"/>
  <c r="L246" i="2"/>
  <c r="P243" i="2"/>
  <c r="L242" i="2"/>
  <c r="P241" i="2"/>
  <c r="L241" i="2"/>
  <c r="P240" i="2"/>
  <c r="L240" i="2"/>
  <c r="P239" i="2"/>
  <c r="L239" i="2"/>
  <c r="P238" i="2"/>
  <c r="L238" i="2"/>
  <c r="P237" i="2"/>
  <c r="L237" i="2"/>
  <c r="P236" i="2"/>
  <c r="L236" i="2"/>
  <c r="P235" i="2"/>
  <c r="L235" i="2"/>
  <c r="P234" i="2"/>
  <c r="L234" i="2"/>
  <c r="P233" i="2"/>
  <c r="L233" i="2"/>
  <c r="P232" i="2"/>
  <c r="L232" i="2"/>
  <c r="P231" i="2"/>
  <c r="L231" i="2"/>
  <c r="P230" i="2"/>
  <c r="L230" i="2"/>
  <c r="L269" i="2"/>
  <c r="K264" i="2"/>
  <c r="K259" i="2"/>
  <c r="M257" i="2"/>
  <c r="P252" i="2"/>
  <c r="L251" i="2"/>
  <c r="P248" i="2"/>
  <c r="L247" i="2"/>
  <c r="P244" i="2"/>
  <c r="L243" i="2"/>
  <c r="K242" i="2"/>
  <c r="O241" i="2"/>
  <c r="K241" i="2"/>
  <c r="G241" i="2"/>
  <c r="H241" i="2" s="1"/>
  <c r="O240" i="2"/>
  <c r="K240" i="2"/>
  <c r="G240" i="2"/>
  <c r="H240" i="2" s="1"/>
  <c r="O239" i="2"/>
  <c r="K239" i="2"/>
  <c r="G239" i="2"/>
  <c r="H239" i="2" s="1"/>
  <c r="O238" i="2"/>
  <c r="K238" i="2"/>
  <c r="G238" i="2"/>
  <c r="H238" i="2" s="1"/>
  <c r="O237" i="2"/>
  <c r="K237" i="2"/>
  <c r="G237" i="2"/>
  <c r="H237" i="2" s="1"/>
  <c r="O236" i="2"/>
  <c r="K236" i="2"/>
  <c r="G236" i="2"/>
  <c r="H236" i="2" s="1"/>
  <c r="O235" i="2"/>
  <c r="K235" i="2"/>
  <c r="G235" i="2"/>
  <c r="H235" i="2" s="1"/>
  <c r="O234" i="2"/>
  <c r="K234" i="2"/>
  <c r="G234" i="2"/>
  <c r="H234" i="2" s="1"/>
  <c r="O233" i="2"/>
  <c r="K233" i="2"/>
  <c r="G233" i="2"/>
  <c r="H233" i="2" s="1"/>
  <c r="O232" i="2"/>
  <c r="K232" i="2"/>
  <c r="G232" i="2"/>
  <c r="H232" i="2" s="1"/>
  <c r="O231" i="2"/>
  <c r="K231" i="2"/>
  <c r="G231" i="2"/>
  <c r="H231" i="2" s="1"/>
  <c r="O230" i="2"/>
  <c r="K230" i="2"/>
  <c r="G230" i="2"/>
  <c r="H230" i="2" s="1"/>
  <c r="L252" i="2"/>
  <c r="P249" i="2"/>
  <c r="N239" i="2"/>
  <c r="J238" i="2"/>
  <c r="N235" i="2"/>
  <c r="J234" i="2"/>
  <c r="N231" i="2"/>
  <c r="J230" i="2"/>
  <c r="O229" i="2"/>
  <c r="K229" i="2"/>
  <c r="G229" i="2"/>
  <c r="H229" i="2" s="1"/>
  <c r="O228" i="2"/>
  <c r="K228" i="2"/>
  <c r="G228" i="2"/>
  <c r="H228" i="2" s="1"/>
  <c r="O227" i="2"/>
  <c r="K227" i="2"/>
  <c r="G227" i="2"/>
  <c r="H227" i="2" s="1"/>
  <c r="O226" i="2"/>
  <c r="K226" i="2"/>
  <c r="G226" i="2"/>
  <c r="H226" i="2" s="1"/>
  <c r="O225" i="2"/>
  <c r="K225" i="2"/>
  <c r="G225" i="2"/>
  <c r="H225" i="2" s="1"/>
  <c r="O224" i="2"/>
  <c r="K224" i="2"/>
  <c r="G224" i="2"/>
  <c r="H224" i="2" s="1"/>
  <c r="O223" i="2"/>
  <c r="K223" i="2"/>
  <c r="G223" i="2"/>
  <c r="H223" i="2" s="1"/>
  <c r="O222" i="2"/>
  <c r="K222" i="2"/>
  <c r="G222" i="2"/>
  <c r="H222" i="2" s="1"/>
  <c r="O221" i="2"/>
  <c r="K221" i="2"/>
  <c r="G221" i="2"/>
  <c r="H221" i="2" s="1"/>
  <c r="O220" i="2"/>
  <c r="K220" i="2"/>
  <c r="G220" i="2"/>
  <c r="H220" i="2" s="1"/>
  <c r="O219" i="2"/>
  <c r="K219" i="2"/>
  <c r="G219" i="2"/>
  <c r="H219" i="2" s="1"/>
  <c r="O218" i="2"/>
  <c r="K218" i="2"/>
  <c r="G218" i="2"/>
  <c r="H218" i="2" s="1"/>
  <c r="O217" i="2"/>
  <c r="K217" i="2"/>
  <c r="G217" i="2"/>
  <c r="H217" i="2" s="1"/>
  <c r="O216" i="2"/>
  <c r="K216" i="2"/>
  <c r="G216" i="2"/>
  <c r="H216" i="2" s="1"/>
  <c r="O215" i="2"/>
  <c r="K215" i="2"/>
  <c r="G215" i="2"/>
  <c r="H215" i="2" s="1"/>
  <c r="O214" i="2"/>
  <c r="K214" i="2"/>
  <c r="G214" i="2"/>
  <c r="H214" i="2" s="1"/>
  <c r="O213" i="2"/>
  <c r="K213" i="2"/>
  <c r="G213" i="2"/>
  <c r="H213" i="2" s="1"/>
  <c r="O212" i="2"/>
  <c r="K212" i="2"/>
  <c r="G212" i="2"/>
  <c r="H212" i="2" s="1"/>
  <c r="O211" i="2"/>
  <c r="K211" i="2"/>
  <c r="G211" i="2"/>
  <c r="H211" i="2" s="1"/>
  <c r="O210" i="2"/>
  <c r="K210" i="2"/>
  <c r="G210" i="2"/>
  <c r="H210" i="2" s="1"/>
  <c r="O209" i="2"/>
  <c r="K209" i="2"/>
  <c r="G209" i="2"/>
  <c r="H209" i="2" s="1"/>
  <c r="O208" i="2"/>
  <c r="K208" i="2"/>
  <c r="G208" i="2"/>
  <c r="H208" i="2" s="1"/>
  <c r="O207" i="2"/>
  <c r="K207" i="2"/>
  <c r="G207" i="2"/>
  <c r="H207" i="2" s="1"/>
  <c r="O206" i="2"/>
  <c r="K206" i="2"/>
  <c r="G206" i="2"/>
  <c r="H206" i="2" s="1"/>
  <c r="O205" i="2"/>
  <c r="K205" i="2"/>
  <c r="G205" i="2"/>
  <c r="H205" i="2" s="1"/>
  <c r="O204" i="2"/>
  <c r="K204" i="2"/>
  <c r="G204" i="2"/>
  <c r="H204" i="2" s="1"/>
  <c r="O203" i="2"/>
  <c r="K203" i="2"/>
  <c r="G203" i="2"/>
  <c r="H203" i="2" s="1"/>
  <c r="L263" i="2"/>
  <c r="N240" i="2"/>
  <c r="J239" i="2"/>
  <c r="N236" i="2"/>
  <c r="J235" i="2"/>
  <c r="N232" i="2"/>
  <c r="J231" i="2"/>
  <c r="N229" i="2"/>
  <c r="J229" i="2"/>
  <c r="N228" i="2"/>
  <c r="J228" i="2"/>
  <c r="N227" i="2"/>
  <c r="J227" i="2"/>
  <c r="N226" i="2"/>
  <c r="J226" i="2"/>
  <c r="N225" i="2"/>
  <c r="J225" i="2"/>
  <c r="N224" i="2"/>
  <c r="J224" i="2"/>
  <c r="N223" i="2"/>
  <c r="J223" i="2"/>
  <c r="N222" i="2"/>
  <c r="J222" i="2"/>
  <c r="N221" i="2"/>
  <c r="J221" i="2"/>
  <c r="N220" i="2"/>
  <c r="J220" i="2"/>
  <c r="N219" i="2"/>
  <c r="J219" i="2"/>
  <c r="N218" i="2"/>
  <c r="J218" i="2"/>
  <c r="N217" i="2"/>
  <c r="J217" i="2"/>
  <c r="N216" i="2"/>
  <c r="J216" i="2"/>
  <c r="N215" i="2"/>
  <c r="J215" i="2"/>
  <c r="N214" i="2"/>
  <c r="J214" i="2"/>
  <c r="N213" i="2"/>
  <c r="J213" i="2"/>
  <c r="N212" i="2"/>
  <c r="J212" i="2"/>
  <c r="N211" i="2"/>
  <c r="J211" i="2"/>
  <c r="N210" i="2"/>
  <c r="J210" i="2"/>
  <c r="N209" i="2"/>
  <c r="J209" i="2"/>
  <c r="N208" i="2"/>
  <c r="J208" i="2"/>
  <c r="N207" i="2"/>
  <c r="J207" i="2"/>
  <c r="N206" i="2"/>
  <c r="J206" i="2"/>
  <c r="N205" i="2"/>
  <c r="J205" i="2"/>
  <c r="N204" i="2"/>
  <c r="J204" i="2"/>
  <c r="N203" i="2"/>
  <c r="J203" i="2"/>
  <c r="L244" i="2"/>
  <c r="J240" i="2"/>
  <c r="N237" i="2"/>
  <c r="J232" i="2"/>
  <c r="I229" i="2"/>
  <c r="M228" i="2"/>
  <c r="I227" i="2"/>
  <c r="M226" i="2"/>
  <c r="I225" i="2"/>
  <c r="M224" i="2"/>
  <c r="I223" i="2"/>
  <c r="M222" i="2"/>
  <c r="I221" i="2"/>
  <c r="M220" i="2"/>
  <c r="I219" i="2"/>
  <c r="M218" i="2"/>
  <c r="I217" i="2"/>
  <c r="M216" i="2"/>
  <c r="I215" i="2"/>
  <c r="M214" i="2"/>
  <c r="I213" i="2"/>
  <c r="M212" i="2"/>
  <c r="I211" i="2"/>
  <c r="M210" i="2"/>
  <c r="I209" i="2"/>
  <c r="M208" i="2"/>
  <c r="I207" i="2"/>
  <c r="M206" i="2"/>
  <c r="I205" i="2"/>
  <c r="M204" i="2"/>
  <c r="I203" i="2"/>
  <c r="N202" i="2"/>
  <c r="J202" i="2"/>
  <c r="N201" i="2"/>
  <c r="J201" i="2"/>
  <c r="N200" i="2"/>
  <c r="J200" i="2"/>
  <c r="N199" i="2"/>
  <c r="J199" i="2"/>
  <c r="N198" i="2"/>
  <c r="J198" i="2"/>
  <c r="N197" i="2"/>
  <c r="J197" i="2"/>
  <c r="N196" i="2"/>
  <c r="J196" i="2"/>
  <c r="N195" i="2"/>
  <c r="J195" i="2"/>
  <c r="N194" i="2"/>
  <c r="J194" i="2"/>
  <c r="N193" i="2"/>
  <c r="J193" i="2"/>
  <c r="N192" i="2"/>
  <c r="J192" i="2"/>
  <c r="N191" i="2"/>
  <c r="J191" i="2"/>
  <c r="N190" i="2"/>
  <c r="J190" i="2"/>
  <c r="N189" i="2"/>
  <c r="J189" i="2"/>
  <c r="N188" i="2"/>
  <c r="J188" i="2"/>
  <c r="J237" i="2"/>
  <c r="N234" i="2"/>
  <c r="P229" i="2"/>
  <c r="L228" i="2"/>
  <c r="P227" i="2"/>
  <c r="L226" i="2"/>
  <c r="P225" i="2"/>
  <c r="L224" i="2"/>
  <c r="P223" i="2"/>
  <c r="L222" i="2"/>
  <c r="P221" i="2"/>
  <c r="L220" i="2"/>
  <c r="P219" i="2"/>
  <c r="L218" i="2"/>
  <c r="P217" i="2"/>
  <c r="L216" i="2"/>
  <c r="P215" i="2"/>
  <c r="L214" i="2"/>
  <c r="P213" i="2"/>
  <c r="L212" i="2"/>
  <c r="P211" i="2"/>
  <c r="L210" i="2"/>
  <c r="P209" i="2"/>
  <c r="L208" i="2"/>
  <c r="P207" i="2"/>
  <c r="L206" i="2"/>
  <c r="P205" i="2"/>
  <c r="L204" i="2"/>
  <c r="P203" i="2"/>
  <c r="M202" i="2"/>
  <c r="I202" i="2"/>
  <c r="M201" i="2"/>
  <c r="I201" i="2"/>
  <c r="M200" i="2"/>
  <c r="I200" i="2"/>
  <c r="M199" i="2"/>
  <c r="I199" i="2"/>
  <c r="M198" i="2"/>
  <c r="I198" i="2"/>
  <c r="M197" i="2"/>
  <c r="I197" i="2"/>
  <c r="M196" i="2"/>
  <c r="I196" i="2"/>
  <c r="M195" i="2"/>
  <c r="I195" i="2"/>
  <c r="M194" i="2"/>
  <c r="I194" i="2"/>
  <c r="M193" i="2"/>
  <c r="I193" i="2"/>
  <c r="M192" i="2"/>
  <c r="I192" i="2"/>
  <c r="M191" i="2"/>
  <c r="I191" i="2"/>
  <c r="M190" i="2"/>
  <c r="I190" i="2"/>
  <c r="M189" i="2"/>
  <c r="I189" i="2"/>
  <c r="M188" i="2"/>
  <c r="I188" i="2"/>
  <c r="M187" i="2"/>
  <c r="I187" i="2"/>
  <c r="J236" i="2"/>
  <c r="N233" i="2"/>
  <c r="M227" i="2"/>
  <c r="I226" i="2"/>
  <c r="M223" i="2"/>
  <c r="I222" i="2"/>
  <c r="M219" i="2"/>
  <c r="I218" i="2"/>
  <c r="M215" i="2"/>
  <c r="I214" i="2"/>
  <c r="M211" i="2"/>
  <c r="I210" i="2"/>
  <c r="M207" i="2"/>
  <c r="I206" i="2"/>
  <c r="M203" i="2"/>
  <c r="L202" i="2"/>
  <c r="P201" i="2"/>
  <c r="L200" i="2"/>
  <c r="P199" i="2"/>
  <c r="L198" i="2"/>
  <c r="P197" i="2"/>
  <c r="L196" i="2"/>
  <c r="P195" i="2"/>
  <c r="L194" i="2"/>
  <c r="P193" i="2"/>
  <c r="L192" i="2"/>
  <c r="P191" i="2"/>
  <c r="L190" i="2"/>
  <c r="P189" i="2"/>
  <c r="L188" i="2"/>
  <c r="N187" i="2"/>
  <c r="O186" i="2"/>
  <c r="K186" i="2"/>
  <c r="G186" i="2"/>
  <c r="H186" i="2" s="1"/>
  <c r="O185" i="2"/>
  <c r="K185" i="2"/>
  <c r="G185" i="2"/>
  <c r="H185" i="2" s="1"/>
  <c r="O184" i="2"/>
  <c r="K184" i="2"/>
  <c r="G184" i="2"/>
  <c r="H184" i="2" s="1"/>
  <c r="O183" i="2"/>
  <c r="K183" i="2"/>
  <c r="G183" i="2"/>
  <c r="H183" i="2" s="1"/>
  <c r="O182" i="2"/>
  <c r="K182" i="2"/>
  <c r="G182" i="2"/>
  <c r="H182" i="2" s="1"/>
  <c r="O181" i="2"/>
  <c r="K181" i="2"/>
  <c r="G181" i="2"/>
  <c r="H181" i="2" s="1"/>
  <c r="O180" i="2"/>
  <c r="K180" i="2"/>
  <c r="G180" i="2"/>
  <c r="H180" i="2" s="1"/>
  <c r="O179" i="2"/>
  <c r="K179" i="2"/>
  <c r="G179" i="2"/>
  <c r="H179" i="2" s="1"/>
  <c r="O178" i="2"/>
  <c r="K178" i="2"/>
  <c r="G178" i="2"/>
  <c r="H178" i="2" s="1"/>
  <c r="O177" i="2"/>
  <c r="K177" i="2"/>
  <c r="G177" i="2"/>
  <c r="H177" i="2" s="1"/>
  <c r="O176" i="2"/>
  <c r="K176" i="2"/>
  <c r="G176" i="2"/>
  <c r="H176" i="2" s="1"/>
  <c r="O175" i="2"/>
  <c r="K175" i="2"/>
  <c r="G175" i="2"/>
  <c r="H175" i="2" s="1"/>
  <c r="O174" i="2"/>
  <c r="K174" i="2"/>
  <c r="G174" i="2"/>
  <c r="H174" i="2" s="1"/>
  <c r="O173" i="2"/>
  <c r="K173" i="2"/>
  <c r="G173" i="2"/>
  <c r="H173" i="2" s="1"/>
  <c r="O172" i="2"/>
  <c r="K172" i="2"/>
  <c r="G172" i="2"/>
  <c r="H172" i="2" s="1"/>
  <c r="O171" i="2"/>
  <c r="K171" i="2"/>
  <c r="G171" i="2"/>
  <c r="H171" i="2" s="1"/>
  <c r="O170" i="2"/>
  <c r="K170" i="2"/>
  <c r="G170" i="2"/>
  <c r="H170" i="2" s="1"/>
  <c r="O169" i="2"/>
  <c r="K169" i="2"/>
  <c r="G169" i="2"/>
  <c r="H169" i="2" s="1"/>
  <c r="O168" i="2"/>
  <c r="K168" i="2"/>
  <c r="G168" i="2"/>
  <c r="H168" i="2" s="1"/>
  <c r="O167" i="2"/>
  <c r="K167" i="2"/>
  <c r="G167" i="2"/>
  <c r="H167" i="2" s="1"/>
  <c r="O166" i="2"/>
  <c r="K166" i="2"/>
  <c r="G166" i="2"/>
  <c r="H166" i="2" s="1"/>
  <c r="O165" i="2"/>
  <c r="K165" i="2"/>
  <c r="G165" i="2"/>
  <c r="H165" i="2" s="1"/>
  <c r="O164" i="2"/>
  <c r="K164" i="2"/>
  <c r="G164" i="2"/>
  <c r="H164" i="2" s="1"/>
  <c r="O163" i="2"/>
  <c r="K163" i="2"/>
  <c r="G163" i="2"/>
  <c r="H163" i="2" s="1"/>
  <c r="O162" i="2"/>
  <c r="K162" i="2"/>
  <c r="G162" i="2"/>
  <c r="H162" i="2" s="1"/>
  <c r="O161" i="2"/>
  <c r="K161" i="2"/>
  <c r="G161" i="2"/>
  <c r="H161" i="2" s="1"/>
  <c r="O160" i="2"/>
  <c r="K160" i="2"/>
  <c r="G160" i="2"/>
  <c r="H160" i="2" s="1"/>
  <c r="O159" i="2"/>
  <c r="K159" i="2"/>
  <c r="G159" i="2"/>
  <c r="H159" i="2" s="1"/>
  <c r="O158" i="2"/>
  <c r="K158" i="2"/>
  <c r="G158" i="2"/>
  <c r="H158" i="2" s="1"/>
  <c r="O157" i="2"/>
  <c r="K157" i="2"/>
  <c r="G157" i="2"/>
  <c r="H157" i="2" s="1"/>
  <c r="O156" i="2"/>
  <c r="K156" i="2"/>
  <c r="G156" i="2"/>
  <c r="H156" i="2" s="1"/>
  <c r="O155" i="2"/>
  <c r="K155" i="2"/>
  <c r="G155" i="2"/>
  <c r="H155" i="2" s="1"/>
  <c r="O154" i="2"/>
  <c r="K154" i="2"/>
  <c r="G154" i="2"/>
  <c r="H154" i="2" s="1"/>
  <c r="O153" i="2"/>
  <c r="K153" i="2"/>
  <c r="G153" i="2"/>
  <c r="H153" i="2" s="1"/>
  <c r="O152" i="2"/>
  <c r="K152" i="2"/>
  <c r="G152" i="2"/>
  <c r="H152" i="2" s="1"/>
  <c r="O151" i="2"/>
  <c r="K151" i="2"/>
  <c r="G151" i="2"/>
  <c r="H151" i="2" s="1"/>
  <c r="O150" i="2"/>
  <c r="K150" i="2"/>
  <c r="G150" i="2"/>
  <c r="H150" i="2" s="1"/>
  <c r="O149" i="2"/>
  <c r="K149" i="2"/>
  <c r="G149" i="2"/>
  <c r="H149" i="2" s="1"/>
  <c r="O148" i="2"/>
  <c r="K148" i="2"/>
  <c r="G148" i="2"/>
  <c r="H148" i="2" s="1"/>
  <c r="O147" i="2"/>
  <c r="K147" i="2"/>
  <c r="G147" i="2"/>
  <c r="H147" i="2" s="1"/>
  <c r="O146" i="2"/>
  <c r="K146" i="2"/>
  <c r="G146" i="2"/>
  <c r="H146" i="2" s="1"/>
  <c r="O145" i="2"/>
  <c r="K145" i="2"/>
  <c r="G145" i="2"/>
  <c r="H145" i="2" s="1"/>
  <c r="O144" i="2"/>
  <c r="K144" i="2"/>
  <c r="G144" i="2"/>
  <c r="H144" i="2" s="1"/>
  <c r="O143" i="2"/>
  <c r="K143" i="2"/>
  <c r="G143" i="2"/>
  <c r="H143" i="2" s="1"/>
  <c r="O142" i="2"/>
  <c r="K142" i="2"/>
  <c r="G142" i="2"/>
  <c r="H142" i="2" s="1"/>
  <c r="O141" i="2"/>
  <c r="K141" i="2"/>
  <c r="G141" i="2"/>
  <c r="H141" i="2" s="1"/>
  <c r="P254" i="2"/>
  <c r="L248" i="2"/>
  <c r="J233" i="2"/>
  <c r="N230" i="2"/>
  <c r="P228" i="2"/>
  <c r="L227" i="2"/>
  <c r="P224" i="2"/>
  <c r="L223" i="2"/>
  <c r="P220" i="2"/>
  <c r="L219" i="2"/>
  <c r="P216" i="2"/>
  <c r="L215" i="2"/>
  <c r="P212" i="2"/>
  <c r="L211" i="2"/>
  <c r="P208" i="2"/>
  <c r="L207" i="2"/>
  <c r="P204" i="2"/>
  <c r="L203" i="2"/>
  <c r="K202" i="2"/>
  <c r="O201" i="2"/>
  <c r="G201" i="2"/>
  <c r="H201" i="2" s="1"/>
  <c r="K200" i="2"/>
  <c r="O199" i="2"/>
  <c r="G199" i="2"/>
  <c r="H199" i="2" s="1"/>
  <c r="K198" i="2"/>
  <c r="O197" i="2"/>
  <c r="G197" i="2"/>
  <c r="H197" i="2" s="1"/>
  <c r="K196" i="2"/>
  <c r="O195" i="2"/>
  <c r="G195" i="2"/>
  <c r="H195" i="2" s="1"/>
  <c r="K194" i="2"/>
  <c r="O193" i="2"/>
  <c r="G193" i="2"/>
  <c r="H193" i="2" s="1"/>
  <c r="K192" i="2"/>
  <c r="O191" i="2"/>
  <c r="G191" i="2"/>
  <c r="H191" i="2" s="1"/>
  <c r="K190" i="2"/>
  <c r="O189" i="2"/>
  <c r="G189" i="2"/>
  <c r="H189" i="2" s="1"/>
  <c r="K188" i="2"/>
  <c r="L187" i="2"/>
  <c r="G187" i="2"/>
  <c r="H187" i="2" s="1"/>
  <c r="N186" i="2"/>
  <c r="J186" i="2"/>
  <c r="N185" i="2"/>
  <c r="J185" i="2"/>
  <c r="N184" i="2"/>
  <c r="J184" i="2"/>
  <c r="N183" i="2"/>
  <c r="J183" i="2"/>
  <c r="N182" i="2"/>
  <c r="J182" i="2"/>
  <c r="N181" i="2"/>
  <c r="J181" i="2"/>
  <c r="N180" i="2"/>
  <c r="J180" i="2"/>
  <c r="N179" i="2"/>
  <c r="J179" i="2"/>
  <c r="N178" i="2"/>
  <c r="J178" i="2"/>
  <c r="N177" i="2"/>
  <c r="J177" i="2"/>
  <c r="N176" i="2"/>
  <c r="J176" i="2"/>
  <c r="N175" i="2"/>
  <c r="J175" i="2"/>
  <c r="N174" i="2"/>
  <c r="J174" i="2"/>
  <c r="N173" i="2"/>
  <c r="J173" i="2"/>
  <c r="N172" i="2"/>
  <c r="J172" i="2"/>
  <c r="N171" i="2"/>
  <c r="J171" i="2"/>
  <c r="N170" i="2"/>
  <c r="J170" i="2"/>
  <c r="N169" i="2"/>
  <c r="J169" i="2"/>
  <c r="N168" i="2"/>
  <c r="J168" i="2"/>
  <c r="N167" i="2"/>
  <c r="J167" i="2"/>
  <c r="N166" i="2"/>
  <c r="J166" i="2"/>
  <c r="N165" i="2"/>
  <c r="J165" i="2"/>
  <c r="N164" i="2"/>
  <c r="J164" i="2"/>
  <c r="N163" i="2"/>
  <c r="J163" i="2"/>
  <c r="N162" i="2"/>
  <c r="J162" i="2"/>
  <c r="N161" i="2"/>
  <c r="J161" i="2"/>
  <c r="N160" i="2"/>
  <c r="J160" i="2"/>
  <c r="N159" i="2"/>
  <c r="J159" i="2"/>
  <c r="N158" i="2"/>
  <c r="J158" i="2"/>
  <c r="N241" i="2"/>
  <c r="M229" i="2"/>
  <c r="I224" i="2"/>
  <c r="M221" i="2"/>
  <c r="I216" i="2"/>
  <c r="M213" i="2"/>
  <c r="I208" i="2"/>
  <c r="M205" i="2"/>
  <c r="P202" i="2"/>
  <c r="L201" i="2"/>
  <c r="P198" i="2"/>
  <c r="L197" i="2"/>
  <c r="P194" i="2"/>
  <c r="L193" i="2"/>
  <c r="P190" i="2"/>
  <c r="L189" i="2"/>
  <c r="K187" i="2"/>
  <c r="M186" i="2"/>
  <c r="I185" i="2"/>
  <c r="M184" i="2"/>
  <c r="I183" i="2"/>
  <c r="M182" i="2"/>
  <c r="I181" i="2"/>
  <c r="M180" i="2"/>
  <c r="I179" i="2"/>
  <c r="M178" i="2"/>
  <c r="I177" i="2"/>
  <c r="M176" i="2"/>
  <c r="I175" i="2"/>
  <c r="M174" i="2"/>
  <c r="I173" i="2"/>
  <c r="M172" i="2"/>
  <c r="I171" i="2"/>
  <c r="M170" i="2"/>
  <c r="I169" i="2"/>
  <c r="M168" i="2"/>
  <c r="I167" i="2"/>
  <c r="M166" i="2"/>
  <c r="I165" i="2"/>
  <c r="M164" i="2"/>
  <c r="I163" i="2"/>
  <c r="M162" i="2"/>
  <c r="I161" i="2"/>
  <c r="M160" i="2"/>
  <c r="I159" i="2"/>
  <c r="M158" i="2"/>
  <c r="M157" i="2"/>
  <c r="N156" i="2"/>
  <c r="I156" i="2"/>
  <c r="P155" i="2"/>
  <c r="J155" i="2"/>
  <c r="L154" i="2"/>
  <c r="M153" i="2"/>
  <c r="N152" i="2"/>
  <c r="I152" i="2"/>
  <c r="P151" i="2"/>
  <c r="J151" i="2"/>
  <c r="L150" i="2"/>
  <c r="M149" i="2"/>
  <c r="N148" i="2"/>
  <c r="I148" i="2"/>
  <c r="P147" i="2"/>
  <c r="J147" i="2"/>
  <c r="L146" i="2"/>
  <c r="M145" i="2"/>
  <c r="N144" i="2"/>
  <c r="I144" i="2"/>
  <c r="P143" i="2"/>
  <c r="J143" i="2"/>
  <c r="L142" i="2"/>
  <c r="J241" i="2"/>
  <c r="N238" i="2"/>
  <c r="L229" i="2"/>
  <c r="P226" i="2"/>
  <c r="L221" i="2"/>
  <c r="P218" i="2"/>
  <c r="L213" i="2"/>
  <c r="P210" i="2"/>
  <c r="L205" i="2"/>
  <c r="O202" i="2"/>
  <c r="K201" i="2"/>
  <c r="G200" i="2"/>
  <c r="H200" i="2" s="1"/>
  <c r="O198" i="2"/>
  <c r="K197" i="2"/>
  <c r="G196" i="2"/>
  <c r="H196" i="2" s="1"/>
  <c r="O194" i="2"/>
  <c r="K193" i="2"/>
  <c r="G192" i="2"/>
  <c r="H192" i="2" s="1"/>
  <c r="O190" i="2"/>
  <c r="K189" i="2"/>
  <c r="G188" i="2"/>
  <c r="H188" i="2" s="1"/>
  <c r="J187" i="2"/>
  <c r="L186" i="2"/>
  <c r="P185" i="2"/>
  <c r="L184" i="2"/>
  <c r="P183" i="2"/>
  <c r="L182" i="2"/>
  <c r="P181" i="2"/>
  <c r="L180" i="2"/>
  <c r="P179" i="2"/>
  <c r="L178" i="2"/>
  <c r="P177" i="2"/>
  <c r="L176" i="2"/>
  <c r="P175" i="2"/>
  <c r="L174" i="2"/>
  <c r="P173" i="2"/>
  <c r="L172" i="2"/>
  <c r="P171" i="2"/>
  <c r="L170" i="2"/>
  <c r="P169" i="2"/>
  <c r="L168" i="2"/>
  <c r="P167" i="2"/>
  <c r="L166" i="2"/>
  <c r="P165" i="2"/>
  <c r="L164" i="2"/>
  <c r="P163" i="2"/>
  <c r="L162" i="2"/>
  <c r="P161" i="2"/>
  <c r="L160" i="2"/>
  <c r="P159" i="2"/>
  <c r="L158" i="2"/>
  <c r="L157" i="2"/>
  <c r="M156" i="2"/>
  <c r="N155" i="2"/>
  <c r="I155" i="2"/>
  <c r="P154" i="2"/>
  <c r="J154" i="2"/>
  <c r="L153" i="2"/>
  <c r="I228" i="2"/>
  <c r="M225" i="2"/>
  <c r="I220" i="2"/>
  <c r="M217" i="2"/>
  <c r="I212" i="2"/>
  <c r="M209" i="2"/>
  <c r="I204" i="2"/>
  <c r="P200" i="2"/>
  <c r="L199" i="2"/>
  <c r="P196" i="2"/>
  <c r="L195" i="2"/>
  <c r="P192" i="2"/>
  <c r="L191" i="2"/>
  <c r="P188" i="2"/>
  <c r="P187" i="2"/>
  <c r="I186" i="2"/>
  <c r="M185" i="2"/>
  <c r="I184" i="2"/>
  <c r="M183" i="2"/>
  <c r="I182" i="2"/>
  <c r="M181" i="2"/>
  <c r="I180" i="2"/>
  <c r="M179" i="2"/>
  <c r="I178" i="2"/>
  <c r="M177" i="2"/>
  <c r="I176" i="2"/>
  <c r="M175" i="2"/>
  <c r="I174" i="2"/>
  <c r="M173" i="2"/>
  <c r="I172" i="2"/>
  <c r="M171" i="2"/>
  <c r="I170" i="2"/>
  <c r="M169" i="2"/>
  <c r="I168" i="2"/>
  <c r="M167" i="2"/>
  <c r="I166" i="2"/>
  <c r="M165" i="2"/>
  <c r="I164" i="2"/>
  <c r="M163" i="2"/>
  <c r="I162" i="2"/>
  <c r="M161" i="2"/>
  <c r="I160" i="2"/>
  <c r="M159" i="2"/>
  <c r="I158" i="2"/>
  <c r="P157" i="2"/>
  <c r="J157" i="2"/>
  <c r="L156" i="2"/>
  <c r="M155" i="2"/>
  <c r="N154" i="2"/>
  <c r="I154" i="2"/>
  <c r="P153" i="2"/>
  <c r="J153" i="2"/>
  <c r="L152" i="2"/>
  <c r="M151" i="2"/>
  <c r="N150" i="2"/>
  <c r="I150" i="2"/>
  <c r="P149" i="2"/>
  <c r="J149" i="2"/>
  <c r="L148" i="2"/>
  <c r="M147" i="2"/>
  <c r="P245" i="2"/>
  <c r="G202" i="2"/>
  <c r="H202" i="2" s="1"/>
  <c r="K199" i="2"/>
  <c r="O196" i="2"/>
  <c r="L185" i="2"/>
  <c r="P182" i="2"/>
  <c r="L177" i="2"/>
  <c r="P174" i="2"/>
  <c r="L169" i="2"/>
  <c r="P166" i="2"/>
  <c r="L161" i="2"/>
  <c r="P158" i="2"/>
  <c r="I153" i="2"/>
  <c r="J152" i="2"/>
  <c r="L151" i="2"/>
  <c r="M150" i="2"/>
  <c r="N149" i="2"/>
  <c r="P148" i="2"/>
  <c r="J146" i="2"/>
  <c r="L145" i="2"/>
  <c r="M144" i="2"/>
  <c r="N143" i="2"/>
  <c r="L209" i="2"/>
  <c r="P206" i="2"/>
  <c r="O200" i="2"/>
  <c r="G190" i="2"/>
  <c r="H190" i="2" s="1"/>
  <c r="O187" i="2"/>
  <c r="P184" i="2"/>
  <c r="L179" i="2"/>
  <c r="P176" i="2"/>
  <c r="L171" i="2"/>
  <c r="P168" i="2"/>
  <c r="L163" i="2"/>
  <c r="P160" i="2"/>
  <c r="I151" i="2"/>
  <c r="J150" i="2"/>
  <c r="L149" i="2"/>
  <c r="M148" i="2"/>
  <c r="N147" i="2"/>
  <c r="P146" i="2"/>
  <c r="I146" i="2"/>
  <c r="J145" i="2"/>
  <c r="L144" i="2"/>
  <c r="M143" i="2"/>
  <c r="N142" i="2"/>
  <c r="L141" i="2"/>
  <c r="P140" i="2"/>
  <c r="L140" i="2"/>
  <c r="P139" i="2"/>
  <c r="L139" i="2"/>
  <c r="P138" i="2"/>
  <c r="L138" i="2"/>
  <c r="P137" i="2"/>
  <c r="L137" i="2"/>
  <c r="P136" i="2"/>
  <c r="L136" i="2"/>
  <c r="P135" i="2"/>
  <c r="L135" i="2"/>
  <c r="P134" i="2"/>
  <c r="L134" i="2"/>
  <c r="P133" i="2"/>
  <c r="L133" i="2"/>
  <c r="P132" i="2"/>
  <c r="L132" i="2"/>
  <c r="P131" i="2"/>
  <c r="L131" i="2"/>
  <c r="P130" i="2"/>
  <c r="L130" i="2"/>
  <c r="P129" i="2"/>
  <c r="L129" i="2"/>
  <c r="P128" i="2"/>
  <c r="L128" i="2"/>
  <c r="P127" i="2"/>
  <c r="L127" i="2"/>
  <c r="P126" i="2"/>
  <c r="L126" i="2"/>
  <c r="P125" i="2"/>
  <c r="L125" i="2"/>
  <c r="P124" i="2"/>
  <c r="L124" i="2"/>
  <c r="P123" i="2"/>
  <c r="L123" i="2"/>
  <c r="P122" i="2"/>
  <c r="L122" i="2"/>
  <c r="P121" i="2"/>
  <c r="L121" i="2"/>
  <c r="P120" i="2"/>
  <c r="L120" i="2"/>
  <c r="P119" i="2"/>
  <c r="L119" i="2"/>
  <c r="P118" i="2"/>
  <c r="L118" i="2"/>
  <c r="P117" i="2"/>
  <c r="L117" i="2"/>
  <c r="P116" i="2"/>
  <c r="L116" i="2"/>
  <c r="P115" i="2"/>
  <c r="L115" i="2"/>
  <c r="P114" i="2"/>
  <c r="L114" i="2"/>
  <c r="P113" i="2"/>
  <c r="L113" i="2"/>
  <c r="P112" i="2"/>
  <c r="L112" i="2"/>
  <c r="P111" i="2"/>
  <c r="L111" i="2"/>
  <c r="P110" i="2"/>
  <c r="L110" i="2"/>
  <c r="P109" i="2"/>
  <c r="L109" i="2"/>
  <c r="P108" i="2"/>
  <c r="L108" i="2"/>
  <c r="P107" i="2"/>
  <c r="L107" i="2"/>
  <c r="P106" i="2"/>
  <c r="L106" i="2"/>
  <c r="P105" i="2"/>
  <c r="L105" i="2"/>
  <c r="P104" i="2"/>
  <c r="L104" i="2"/>
  <c r="P103" i="2"/>
  <c r="L103" i="2"/>
  <c r="P102" i="2"/>
  <c r="L102" i="2"/>
  <c r="P101" i="2"/>
  <c r="L101" i="2"/>
  <c r="P100" i="2"/>
  <c r="L100" i="2"/>
  <c r="P99" i="2"/>
  <c r="L99" i="2"/>
  <c r="P98" i="2"/>
  <c r="L98" i="2"/>
  <c r="P97" i="2"/>
  <c r="L97" i="2"/>
  <c r="P96" i="2"/>
  <c r="L96" i="2"/>
  <c r="P95" i="2"/>
  <c r="L95" i="2"/>
  <c r="P94" i="2"/>
  <c r="L94" i="2"/>
  <c r="P93" i="2"/>
  <c r="L93" i="2"/>
  <c r="P92" i="2"/>
  <c r="L92" i="2"/>
  <c r="P91" i="2"/>
  <c r="L91" i="2"/>
  <c r="L217" i="2"/>
  <c r="P214" i="2"/>
  <c r="G194" i="2"/>
  <c r="H194" i="2" s="1"/>
  <c r="K191" i="2"/>
  <c r="O188" i="2"/>
  <c r="P186" i="2"/>
  <c r="L181" i="2"/>
  <c r="P178" i="2"/>
  <c r="L173" i="2"/>
  <c r="P170" i="2"/>
  <c r="L165" i="2"/>
  <c r="P162" i="2"/>
  <c r="N157" i="2"/>
  <c r="P156" i="2"/>
  <c r="P152" i="2"/>
  <c r="I149" i="2"/>
  <c r="J148" i="2"/>
  <c r="L147" i="2"/>
  <c r="N146" i="2"/>
  <c r="P145" i="2"/>
  <c r="I145" i="2"/>
  <c r="J144" i="2"/>
  <c r="L143" i="2"/>
  <c r="M142" i="2"/>
  <c r="P141" i="2"/>
  <c r="J141" i="2"/>
  <c r="O140" i="2"/>
  <c r="K140" i="2"/>
  <c r="G140" i="2"/>
  <c r="H140" i="2" s="1"/>
  <c r="O139" i="2"/>
  <c r="K139" i="2"/>
  <c r="G139" i="2"/>
  <c r="H139" i="2" s="1"/>
  <c r="O138" i="2"/>
  <c r="K138" i="2"/>
  <c r="G138" i="2"/>
  <c r="H138" i="2" s="1"/>
  <c r="O137" i="2"/>
  <c r="K137" i="2"/>
  <c r="G137" i="2"/>
  <c r="H137" i="2" s="1"/>
  <c r="O136" i="2"/>
  <c r="K136" i="2"/>
  <c r="G136" i="2"/>
  <c r="H136" i="2" s="1"/>
  <c r="O135" i="2"/>
  <c r="K135" i="2"/>
  <c r="G135" i="2"/>
  <c r="H135" i="2" s="1"/>
  <c r="O134" i="2"/>
  <c r="K134" i="2"/>
  <c r="G134" i="2"/>
  <c r="H134" i="2" s="1"/>
  <c r="O133" i="2"/>
  <c r="K133" i="2"/>
  <c r="G133" i="2"/>
  <c r="H133" i="2" s="1"/>
  <c r="O132" i="2"/>
  <c r="K132" i="2"/>
  <c r="G132" i="2"/>
  <c r="H132" i="2" s="1"/>
  <c r="O131" i="2"/>
  <c r="K131" i="2"/>
  <c r="G131" i="2"/>
  <c r="H131" i="2" s="1"/>
  <c r="O130" i="2"/>
  <c r="K130" i="2"/>
  <c r="G130" i="2"/>
  <c r="H130" i="2" s="1"/>
  <c r="O129" i="2"/>
  <c r="K129" i="2"/>
  <c r="G129" i="2"/>
  <c r="H129" i="2" s="1"/>
  <c r="O128" i="2"/>
  <c r="K128" i="2"/>
  <c r="G128" i="2"/>
  <c r="H128" i="2" s="1"/>
  <c r="O127" i="2"/>
  <c r="K127" i="2"/>
  <c r="G127" i="2"/>
  <c r="H127" i="2" s="1"/>
  <c r="O126" i="2"/>
  <c r="K126" i="2"/>
  <c r="G126" i="2"/>
  <c r="H126" i="2" s="1"/>
  <c r="O125" i="2"/>
  <c r="K125" i="2"/>
  <c r="G125" i="2"/>
  <c r="H125" i="2" s="1"/>
  <c r="O124" i="2"/>
  <c r="K124" i="2"/>
  <c r="G124" i="2"/>
  <c r="H124" i="2" s="1"/>
  <c r="O123" i="2"/>
  <c r="K123" i="2"/>
  <c r="G123" i="2"/>
  <c r="H123" i="2" s="1"/>
  <c r="O122" i="2"/>
  <c r="K122" i="2"/>
  <c r="G122" i="2"/>
  <c r="H122" i="2" s="1"/>
  <c r="O121" i="2"/>
  <c r="K121" i="2"/>
  <c r="G121" i="2"/>
  <c r="H121" i="2" s="1"/>
  <c r="O120" i="2"/>
  <c r="K120" i="2"/>
  <c r="G120" i="2"/>
  <c r="H120" i="2" s="1"/>
  <c r="O119" i="2"/>
  <c r="K119" i="2"/>
  <c r="G119" i="2"/>
  <c r="H119" i="2" s="1"/>
  <c r="O118" i="2"/>
  <c r="K118" i="2"/>
  <c r="G118" i="2"/>
  <c r="H118" i="2" s="1"/>
  <c r="O117" i="2"/>
  <c r="K117" i="2"/>
  <c r="G117" i="2"/>
  <c r="H117" i="2" s="1"/>
  <c r="O116" i="2"/>
  <c r="K116" i="2"/>
  <c r="G116" i="2"/>
  <c r="H116" i="2" s="1"/>
  <c r="O115" i="2"/>
  <c r="K115" i="2"/>
  <c r="G115" i="2"/>
  <c r="H115" i="2" s="1"/>
  <c r="O114" i="2"/>
  <c r="K114" i="2"/>
  <c r="G114" i="2"/>
  <c r="H114" i="2" s="1"/>
  <c r="O113" i="2"/>
  <c r="K113" i="2"/>
  <c r="G113" i="2"/>
  <c r="H113" i="2" s="1"/>
  <c r="O112" i="2"/>
  <c r="K112" i="2"/>
  <c r="G112" i="2"/>
  <c r="H112" i="2" s="1"/>
  <c r="O111" i="2"/>
  <c r="K111" i="2"/>
  <c r="G111" i="2"/>
  <c r="H111" i="2" s="1"/>
  <c r="O110" i="2"/>
  <c r="K110" i="2"/>
  <c r="G110" i="2"/>
  <c r="H110" i="2" s="1"/>
  <c r="O109" i="2"/>
  <c r="K109" i="2"/>
  <c r="G109" i="2"/>
  <c r="H109" i="2" s="1"/>
  <c r="O108" i="2"/>
  <c r="K108" i="2"/>
  <c r="G108" i="2"/>
  <c r="H108" i="2" s="1"/>
  <c r="O107" i="2"/>
  <c r="K107" i="2"/>
  <c r="G107" i="2"/>
  <c r="H107" i="2" s="1"/>
  <c r="O106" i="2"/>
  <c r="K106" i="2"/>
  <c r="G106" i="2"/>
  <c r="H106" i="2" s="1"/>
  <c r="O105" i="2"/>
  <c r="K105" i="2"/>
  <c r="G105" i="2"/>
  <c r="H105" i="2" s="1"/>
  <c r="O104" i="2"/>
  <c r="K104" i="2"/>
  <c r="G104" i="2"/>
  <c r="H104" i="2" s="1"/>
  <c r="O103" i="2"/>
  <c r="K103" i="2"/>
  <c r="G103" i="2"/>
  <c r="H103" i="2" s="1"/>
  <c r="O102" i="2"/>
  <c r="K102" i="2"/>
  <c r="G102" i="2"/>
  <c r="H102" i="2" s="1"/>
  <c r="O101" i="2"/>
  <c r="K101" i="2"/>
  <c r="G101" i="2"/>
  <c r="H101" i="2" s="1"/>
  <c r="O100" i="2"/>
  <c r="K100" i="2"/>
  <c r="G100" i="2"/>
  <c r="H100" i="2" s="1"/>
  <c r="O99" i="2"/>
  <c r="K99" i="2"/>
  <c r="G99" i="2"/>
  <c r="H99" i="2" s="1"/>
  <c r="O98" i="2"/>
  <c r="K98" i="2"/>
  <c r="G98" i="2"/>
  <c r="H98" i="2" s="1"/>
  <c r="O97" i="2"/>
  <c r="K97" i="2"/>
  <c r="G97" i="2"/>
  <c r="H97" i="2" s="1"/>
  <c r="O96" i="2"/>
  <c r="K96" i="2"/>
  <c r="G96" i="2"/>
  <c r="H96" i="2" s="1"/>
  <c r="O95" i="2"/>
  <c r="K95" i="2"/>
  <c r="G95" i="2"/>
  <c r="H95" i="2" s="1"/>
  <c r="O94" i="2"/>
  <c r="K94" i="2"/>
  <c r="G94" i="2"/>
  <c r="H94" i="2" s="1"/>
  <c r="O93" i="2"/>
  <c r="K93" i="2"/>
  <c r="G93" i="2"/>
  <c r="H93" i="2" s="1"/>
  <c r="O92" i="2"/>
  <c r="K92" i="2"/>
  <c r="G92" i="2"/>
  <c r="H92" i="2" s="1"/>
  <c r="O91" i="2"/>
  <c r="K91" i="2"/>
  <c r="G91" i="2"/>
  <c r="H91" i="2" s="1"/>
  <c r="G38" i="2"/>
  <c r="H38" i="2" s="1"/>
  <c r="K38" i="2"/>
  <c r="O38" i="2"/>
  <c r="G39" i="2"/>
  <c r="H39" i="2" s="1"/>
  <c r="K39" i="2"/>
  <c r="O39" i="2"/>
  <c r="G40" i="2"/>
  <c r="H40" i="2" s="1"/>
  <c r="K40" i="2"/>
  <c r="O40" i="2"/>
  <c r="G41" i="2"/>
  <c r="H41" i="2" s="1"/>
  <c r="K41" i="2"/>
  <c r="O41" i="2"/>
  <c r="J42" i="2"/>
  <c r="N42" i="2"/>
  <c r="J43" i="2"/>
  <c r="N43" i="2"/>
  <c r="I44" i="2"/>
  <c r="M44" i="2"/>
  <c r="L45" i="2"/>
  <c r="P45" i="2"/>
  <c r="G46" i="2"/>
  <c r="H46" i="2" s="1"/>
  <c r="K46" i="2"/>
  <c r="O46" i="2"/>
  <c r="G47" i="2"/>
  <c r="H47" i="2" s="1"/>
  <c r="K47" i="2"/>
  <c r="O47" i="2"/>
  <c r="J48" i="2"/>
  <c r="N48" i="2"/>
  <c r="I49" i="2"/>
  <c r="M49" i="2"/>
  <c r="L50" i="2"/>
  <c r="P50" i="2"/>
  <c r="G51" i="2"/>
  <c r="H51" i="2" s="1"/>
  <c r="K51" i="2"/>
  <c r="O51" i="2"/>
  <c r="J52" i="2"/>
  <c r="N52" i="2"/>
  <c r="I53" i="2"/>
  <c r="M53" i="2"/>
  <c r="L54" i="2"/>
  <c r="P54" i="2"/>
  <c r="G55" i="2"/>
  <c r="H55" i="2" s="1"/>
  <c r="K55" i="2"/>
  <c r="O55" i="2"/>
  <c r="J56" i="2"/>
  <c r="N56" i="2"/>
  <c r="J57" i="2"/>
  <c r="N57" i="2"/>
  <c r="I58" i="2"/>
  <c r="M58" i="2"/>
  <c r="I59" i="2"/>
  <c r="M59" i="2"/>
  <c r="I60" i="2"/>
  <c r="M60" i="2"/>
  <c r="I61" i="2"/>
  <c r="M61" i="2"/>
  <c r="L62" i="2"/>
  <c r="P62" i="2"/>
  <c r="G63" i="2"/>
  <c r="H63" i="2" s="1"/>
  <c r="K63" i="2"/>
  <c r="O63" i="2"/>
  <c r="J64" i="2"/>
  <c r="N64" i="2"/>
  <c r="J65" i="2"/>
  <c r="N65" i="2"/>
  <c r="J66" i="2"/>
  <c r="N66" i="2"/>
  <c r="J67" i="2"/>
  <c r="N67" i="2"/>
  <c r="J68" i="2"/>
  <c r="N68" i="2"/>
  <c r="J69" i="2"/>
  <c r="N69" i="2"/>
  <c r="J70" i="2"/>
  <c r="N70" i="2"/>
  <c r="J71" i="2"/>
  <c r="N71" i="2"/>
  <c r="J72" i="2"/>
  <c r="N72" i="2"/>
  <c r="J73" i="2"/>
  <c r="N73" i="2"/>
  <c r="J74" i="2"/>
  <c r="N74" i="2"/>
  <c r="J75" i="2"/>
  <c r="N75" i="2"/>
  <c r="J76" i="2"/>
  <c r="N76" i="2"/>
  <c r="J77" i="2"/>
  <c r="N77" i="2"/>
  <c r="J78" i="2"/>
  <c r="N78" i="2"/>
  <c r="J79" i="2"/>
  <c r="N79" i="2"/>
  <c r="J80" i="2"/>
  <c r="N80" i="2"/>
  <c r="J81" i="2"/>
  <c r="N81" i="2"/>
  <c r="J82" i="2"/>
  <c r="N82" i="2"/>
  <c r="J83" i="2"/>
  <c r="N83" i="2"/>
  <c r="J84" i="2"/>
  <c r="N84" i="2"/>
  <c r="J85" i="2"/>
  <c r="N85" i="2"/>
  <c r="J86" i="2"/>
  <c r="N86" i="2"/>
  <c r="J87" i="2"/>
  <c r="N87" i="2"/>
  <c r="J88" i="2"/>
  <c r="N88" i="2"/>
  <c r="J89" i="2"/>
  <c r="N89" i="2"/>
  <c r="J90" i="2"/>
  <c r="N90" i="2"/>
  <c r="N91" i="2"/>
  <c r="J92" i="2"/>
  <c r="N93" i="2"/>
  <c r="J94" i="2"/>
  <c r="N95" i="2"/>
  <c r="J96" i="2"/>
  <c r="N97" i="2"/>
  <c r="J98" i="2"/>
  <c r="N99" i="2"/>
  <c r="J100" i="2"/>
  <c r="N101" i="2"/>
  <c r="J102" i="2"/>
  <c r="N103" i="2"/>
  <c r="J104" i="2"/>
  <c r="N105" i="2"/>
  <c r="J106" i="2"/>
  <c r="N107" i="2"/>
  <c r="J108" i="2"/>
  <c r="N109" i="2"/>
  <c r="J110" i="2"/>
  <c r="N111" i="2"/>
  <c r="J112" i="2"/>
  <c r="N113" i="2"/>
  <c r="J114" i="2"/>
  <c r="N115" i="2"/>
  <c r="J116" i="2"/>
  <c r="N117" i="2"/>
  <c r="J118" i="2"/>
  <c r="N119" i="2"/>
  <c r="J120" i="2"/>
  <c r="N121" i="2"/>
  <c r="J122" i="2"/>
  <c r="N123" i="2"/>
  <c r="J124" i="2"/>
  <c r="N125" i="2"/>
  <c r="J126" i="2"/>
  <c r="N127" i="2"/>
  <c r="J128" i="2"/>
  <c r="N129" i="2"/>
  <c r="J130" i="2"/>
  <c r="N131" i="2"/>
  <c r="J132" i="2"/>
  <c r="N133" i="2"/>
  <c r="J134" i="2"/>
  <c r="N135" i="2"/>
  <c r="J136" i="2"/>
  <c r="N137" i="2"/>
  <c r="J138" i="2"/>
  <c r="N139" i="2"/>
  <c r="J140" i="2"/>
  <c r="I141" i="2"/>
  <c r="J142" i="2"/>
  <c r="N145" i="2"/>
  <c r="M154" i="2"/>
  <c r="J156" i="2"/>
  <c r="P164" i="2"/>
  <c r="L167" i="2"/>
  <c r="BD148" i="2" l="1"/>
  <c r="BE125" i="2"/>
  <c r="BD212" i="2"/>
  <c r="BL212" i="2" s="1"/>
  <c r="BE233" i="2"/>
  <c r="BM233" i="2" s="1"/>
  <c r="BC143" i="2"/>
  <c r="BC230" i="2"/>
  <c r="BG230" i="2" s="1"/>
  <c r="BC271" i="2"/>
  <c r="BK271" i="2" s="1"/>
  <c r="BE109" i="2"/>
  <c r="BI109" i="2" s="1"/>
  <c r="BC102" i="2"/>
  <c r="BC99" i="2"/>
  <c r="BC183" i="2"/>
  <c r="BG183" i="2" s="1"/>
  <c r="BD181" i="2"/>
  <c r="BH181" i="2" s="1"/>
  <c r="BD269" i="2"/>
  <c r="BC119" i="2"/>
  <c r="BD152" i="2"/>
  <c r="BE242" i="2"/>
  <c r="BI242" i="2" s="1"/>
  <c r="BC94" i="2"/>
  <c r="BC139" i="2"/>
  <c r="BF207" i="2"/>
  <c r="BJ207" i="2" s="1"/>
  <c r="BD68" i="2"/>
  <c r="BH68" i="2" s="1"/>
  <c r="BE186" i="2"/>
  <c r="BE49" i="2"/>
  <c r="BF70" i="2"/>
  <c r="BN70" i="2" s="1"/>
  <c r="BD92" i="2"/>
  <c r="BL92" i="2" s="1"/>
  <c r="BE113" i="2"/>
  <c r="BF134" i="2"/>
  <c r="BN134" i="2" s="1"/>
  <c r="BD156" i="2"/>
  <c r="BE174" i="2"/>
  <c r="BM174" i="2" s="1"/>
  <c r="BD185" i="2"/>
  <c r="BF195" i="2"/>
  <c r="BE206" i="2"/>
  <c r="BD217" i="2"/>
  <c r="BF227" i="2"/>
  <c r="BE238" i="2"/>
  <c r="BI238" i="2" s="1"/>
  <c r="BD249" i="2"/>
  <c r="BL249" i="2" s="1"/>
  <c r="BF259" i="2"/>
  <c r="BN259" i="2" s="1"/>
  <c r="BE270" i="2"/>
  <c r="BC42" i="2"/>
  <c r="BK42" i="2" s="1"/>
  <c r="BC74" i="2"/>
  <c r="BK74" i="2" s="1"/>
  <c r="BC106" i="2"/>
  <c r="BK106" i="2" s="1"/>
  <c r="BC138" i="2"/>
  <c r="BC170" i="2"/>
  <c r="BC202" i="2"/>
  <c r="BC234" i="2"/>
  <c r="BC266" i="2"/>
  <c r="BE162" i="2"/>
  <c r="BM162" i="2" s="1"/>
  <c r="BE146" i="2"/>
  <c r="BM146" i="2" s="1"/>
  <c r="BE130" i="2"/>
  <c r="BE114" i="2"/>
  <c r="BF99" i="2"/>
  <c r="BJ99" i="2" s="1"/>
  <c r="BF83" i="2"/>
  <c r="BE66" i="2"/>
  <c r="BM66" i="2" s="1"/>
  <c r="BE50" i="2"/>
  <c r="BC277" i="2"/>
  <c r="BC261" i="2"/>
  <c r="BK261" i="2" s="1"/>
  <c r="BC245" i="2"/>
  <c r="BK245" i="2" s="1"/>
  <c r="BC229" i="2"/>
  <c r="BC213" i="2"/>
  <c r="BG213" i="2" s="1"/>
  <c r="BC197" i="2"/>
  <c r="BK197" i="2" s="1"/>
  <c r="BC181" i="2"/>
  <c r="BC165" i="2"/>
  <c r="BC149" i="2"/>
  <c r="BC133" i="2"/>
  <c r="BK133" i="2" s="1"/>
  <c r="BC117" i="2"/>
  <c r="BK117" i="2" s="1"/>
  <c r="BC101" i="2"/>
  <c r="BC85" i="2"/>
  <c r="BG85" i="2" s="1"/>
  <c r="BC69" i="2"/>
  <c r="BG69" i="2" s="1"/>
  <c r="BC53" i="2"/>
  <c r="BK53" i="2" s="1"/>
  <c r="BE38" i="2"/>
  <c r="BD274" i="2"/>
  <c r="BF268" i="2"/>
  <c r="BJ268" i="2" s="1"/>
  <c r="BE263" i="2"/>
  <c r="BM263" i="2" s="1"/>
  <c r="BD258" i="2"/>
  <c r="BF252" i="2"/>
  <c r="BJ252" i="2" s="1"/>
  <c r="BE247" i="2"/>
  <c r="BM247" i="2" s="1"/>
  <c r="BD242" i="2"/>
  <c r="BL242" i="2" s="1"/>
  <c r="BF236" i="2"/>
  <c r="BE231" i="2"/>
  <c r="BD226" i="2"/>
  <c r="BL226" i="2" s="1"/>
  <c r="BF220" i="2"/>
  <c r="BN220" i="2" s="1"/>
  <c r="BE215" i="2"/>
  <c r="BD210" i="2"/>
  <c r="BL210" i="2" s="1"/>
  <c r="BF204" i="2"/>
  <c r="BN204" i="2" s="1"/>
  <c r="BE199" i="2"/>
  <c r="BM199" i="2" s="1"/>
  <c r="BD194" i="2"/>
  <c r="BF188" i="2"/>
  <c r="BE183" i="2"/>
  <c r="BI183" i="2" s="1"/>
  <c r="BD178" i="2"/>
  <c r="BF172" i="2"/>
  <c r="BE167" i="2"/>
  <c r="BD162" i="2"/>
  <c r="BL162" i="2" s="1"/>
  <c r="BF156" i="2"/>
  <c r="BN156" i="2" s="1"/>
  <c r="BE151" i="2"/>
  <c r="BD146" i="2"/>
  <c r="BL146" i="2" s="1"/>
  <c r="BF140" i="2"/>
  <c r="BN140" i="2" s="1"/>
  <c r="BE135" i="2"/>
  <c r="BD130" i="2"/>
  <c r="BF124" i="2"/>
  <c r="BJ124" i="2" s="1"/>
  <c r="BE119" i="2"/>
  <c r="BI119" i="2" s="1"/>
  <c r="BD114" i="2"/>
  <c r="BL114" i="2" s="1"/>
  <c r="BF108" i="2"/>
  <c r="BE103" i="2"/>
  <c r="BD98" i="2"/>
  <c r="BL98" i="2" s="1"/>
  <c r="BF92" i="2"/>
  <c r="BE87" i="2"/>
  <c r="BD82" i="2"/>
  <c r="BF76" i="2"/>
  <c r="BN76" i="2" s="1"/>
  <c r="BE71" i="2"/>
  <c r="BM71" i="2" s="1"/>
  <c r="BD66" i="2"/>
  <c r="BF60" i="2"/>
  <c r="BN60" i="2" s="1"/>
  <c r="BE55" i="2"/>
  <c r="BM55" i="2" s="1"/>
  <c r="BD50" i="2"/>
  <c r="BF44" i="2"/>
  <c r="BE39" i="2"/>
  <c r="BI39" i="2" s="1"/>
  <c r="BF163" i="2"/>
  <c r="BN163" i="2" s="1"/>
  <c r="BF155" i="2"/>
  <c r="BN155" i="2" s="1"/>
  <c r="BF147" i="2"/>
  <c r="BF139" i="2"/>
  <c r="BN139" i="2" s="1"/>
  <c r="BF131" i="2"/>
  <c r="BN131" i="2" s="1"/>
  <c r="BF123" i="2"/>
  <c r="BF115" i="2"/>
  <c r="BE106" i="2"/>
  <c r="BI106" i="2" s="1"/>
  <c r="BE98" i="2"/>
  <c r="BE90" i="2"/>
  <c r="BM90" i="2" s="1"/>
  <c r="BE82" i="2"/>
  <c r="BF75" i="2"/>
  <c r="BJ75" i="2" s="1"/>
  <c r="BF67" i="2"/>
  <c r="BF59" i="2"/>
  <c r="BF51" i="2"/>
  <c r="BF43" i="2"/>
  <c r="BC268" i="2"/>
  <c r="BK268" i="2" s="1"/>
  <c r="BC252" i="2"/>
  <c r="BG252" i="2" s="1"/>
  <c r="BC236" i="2"/>
  <c r="BC220" i="2"/>
  <c r="BK220" i="2" s="1"/>
  <c r="BC204" i="2"/>
  <c r="BK204" i="2" s="1"/>
  <c r="BC188" i="2"/>
  <c r="BC172" i="2"/>
  <c r="BC156" i="2"/>
  <c r="BG156" i="2" s="1"/>
  <c r="BC140" i="2"/>
  <c r="BC124" i="2"/>
  <c r="BG124" i="2" s="1"/>
  <c r="BC108" i="2"/>
  <c r="BC92" i="2"/>
  <c r="BK92" i="2" s="1"/>
  <c r="BC76" i="2"/>
  <c r="BC60" i="2"/>
  <c r="BC44" i="2"/>
  <c r="BE276" i="2"/>
  <c r="BD271" i="2"/>
  <c r="BL271" i="2" s="1"/>
  <c r="BF265" i="2"/>
  <c r="BN265" i="2" s="1"/>
  <c r="BE260" i="2"/>
  <c r="BD255" i="2"/>
  <c r="BH255" i="2" s="1"/>
  <c r="BF249" i="2"/>
  <c r="BN249" i="2" s="1"/>
  <c r="BE244" i="2"/>
  <c r="BM244" i="2" s="1"/>
  <c r="BD239" i="2"/>
  <c r="BF233" i="2"/>
  <c r="BE228" i="2"/>
  <c r="BD223" i="2"/>
  <c r="BL223" i="2" s="1"/>
  <c r="BF217" i="2"/>
  <c r="BE212" i="2"/>
  <c r="BI212" i="2" s="1"/>
  <c r="BD207" i="2"/>
  <c r="BF201" i="2"/>
  <c r="BN201" i="2" s="1"/>
  <c r="BE196" i="2"/>
  <c r="BD191" i="2"/>
  <c r="BL191" i="2" s="1"/>
  <c r="BF185" i="2"/>
  <c r="BE180" i="2"/>
  <c r="BD175" i="2"/>
  <c r="BF169" i="2"/>
  <c r="BJ169" i="2" s="1"/>
  <c r="BE164" i="2"/>
  <c r="BD159" i="2"/>
  <c r="BL159" i="2" s="1"/>
  <c r="BF153" i="2"/>
  <c r="BE148" i="2"/>
  <c r="BI148" i="2" s="1"/>
  <c r="BD143" i="2"/>
  <c r="BF137" i="2"/>
  <c r="BE132" i="2"/>
  <c r="BD127" i="2"/>
  <c r="BF121" i="2"/>
  <c r="BE116" i="2"/>
  <c r="BM116" i="2" s="1"/>
  <c r="BD111" i="2"/>
  <c r="BF105" i="2"/>
  <c r="BN105" i="2" s="1"/>
  <c r="BE100" i="2"/>
  <c r="BD95" i="2"/>
  <c r="BF89" i="2"/>
  <c r="BE84" i="2"/>
  <c r="BI84" i="2" s="1"/>
  <c r="BD79" i="2"/>
  <c r="BF73" i="2"/>
  <c r="BN73" i="2" s="1"/>
  <c r="BE68" i="2"/>
  <c r="BD63" i="2"/>
  <c r="BL63" i="2" s="1"/>
  <c r="BF57" i="2"/>
  <c r="BE52" i="2"/>
  <c r="BD47" i="2"/>
  <c r="BF41" i="2"/>
  <c r="BL152" i="2"/>
  <c r="BH152" i="2"/>
  <c r="BK247" i="2"/>
  <c r="BG247" i="2"/>
  <c r="BK102" i="2"/>
  <c r="BG102" i="2"/>
  <c r="BN195" i="2"/>
  <c r="BJ195" i="2"/>
  <c r="BN227" i="2"/>
  <c r="BJ227" i="2"/>
  <c r="BG42" i="2"/>
  <c r="BK138" i="2"/>
  <c r="BG138" i="2"/>
  <c r="BG261" i="2"/>
  <c r="BK213" i="2"/>
  <c r="BG101" i="2"/>
  <c r="BK101" i="2"/>
  <c r="BK69" i="2"/>
  <c r="BM38" i="2"/>
  <c r="BI38" i="2"/>
  <c r="BN268" i="2"/>
  <c r="BL258" i="2"/>
  <c r="BH258" i="2"/>
  <c r="BJ236" i="2"/>
  <c r="BN236" i="2"/>
  <c r="BM215" i="2"/>
  <c r="BI215" i="2"/>
  <c r="BJ204" i="2"/>
  <c r="BL194" i="2"/>
  <c r="BH194" i="2"/>
  <c r="BM183" i="2"/>
  <c r="BN172" i="2"/>
  <c r="BJ172" i="2"/>
  <c r="BM151" i="2"/>
  <c r="BI151" i="2"/>
  <c r="BL130" i="2"/>
  <c r="BH130" i="2"/>
  <c r="BM119" i="2"/>
  <c r="BN108" i="2"/>
  <c r="BJ108" i="2"/>
  <c r="BH98" i="2"/>
  <c r="BM87" i="2"/>
  <c r="BI87" i="2"/>
  <c r="BL66" i="2"/>
  <c r="BH66" i="2"/>
  <c r="BN44" i="2"/>
  <c r="BJ44" i="2"/>
  <c r="BJ163" i="2"/>
  <c r="BJ139" i="2"/>
  <c r="BM106" i="2"/>
  <c r="BN75" i="2"/>
  <c r="BN43" i="2"/>
  <c r="BJ43" i="2"/>
  <c r="BK156" i="2"/>
  <c r="BG92" i="2"/>
  <c r="BM276" i="2"/>
  <c r="BI276" i="2"/>
  <c r="BN233" i="2"/>
  <c r="BJ233" i="2"/>
  <c r="BM212" i="2"/>
  <c r="BL175" i="2"/>
  <c r="BH175" i="2"/>
  <c r="BN153" i="2"/>
  <c r="BJ153" i="2"/>
  <c r="BM132" i="2"/>
  <c r="BI132" i="2"/>
  <c r="BL111" i="2"/>
  <c r="BH111" i="2"/>
  <c r="BN89" i="2"/>
  <c r="BJ89" i="2"/>
  <c r="BM68" i="2"/>
  <c r="BI68" i="2"/>
  <c r="BL47" i="2"/>
  <c r="BH47" i="2"/>
  <c r="BL148" i="2"/>
  <c r="BH148" i="2"/>
  <c r="BJ250" i="2"/>
  <c r="BN250" i="2"/>
  <c r="BK119" i="2"/>
  <c r="BG119" i="2"/>
  <c r="BK183" i="2"/>
  <c r="BM49" i="2"/>
  <c r="BI49" i="2"/>
  <c r="BJ70" i="2"/>
  <c r="BM113" i="2"/>
  <c r="BI113" i="2"/>
  <c r="BJ134" i="2"/>
  <c r="BL185" i="2"/>
  <c r="BH185" i="2"/>
  <c r="BM238" i="2"/>
  <c r="BM270" i="2"/>
  <c r="BI270" i="2"/>
  <c r="BK170" i="2"/>
  <c r="BG170" i="2"/>
  <c r="BK266" i="2"/>
  <c r="BG266" i="2"/>
  <c r="BI162" i="2"/>
  <c r="BM114" i="2"/>
  <c r="BI114" i="2"/>
  <c r="BM50" i="2"/>
  <c r="BI50" i="2"/>
  <c r="BK277" i="2"/>
  <c r="BG277" i="2"/>
  <c r="BK229" i="2"/>
  <c r="BG229" i="2"/>
  <c r="BK165" i="2"/>
  <c r="BG165" i="2"/>
  <c r="BK149" i="2"/>
  <c r="BG149" i="2"/>
  <c r="BK85" i="2"/>
  <c r="BL274" i="2"/>
  <c r="BH274" i="2"/>
  <c r="BN252" i="2"/>
  <c r="BM231" i="2"/>
  <c r="BI231" i="2"/>
  <c r="BH210" i="2"/>
  <c r="BN188" i="2"/>
  <c r="BJ188" i="2"/>
  <c r="BM167" i="2"/>
  <c r="BI167" i="2"/>
  <c r="BH146" i="2"/>
  <c r="BN124" i="2"/>
  <c r="BH114" i="2"/>
  <c r="BM103" i="2"/>
  <c r="BI103" i="2"/>
  <c r="BL82" i="2"/>
  <c r="BH82" i="2"/>
  <c r="BJ60" i="2"/>
  <c r="BM39" i="2"/>
  <c r="BJ155" i="2"/>
  <c r="BN147" i="2"/>
  <c r="BJ147" i="2"/>
  <c r="BJ131" i="2"/>
  <c r="BN115" i="2"/>
  <c r="BJ115" i="2"/>
  <c r="BM82" i="2"/>
  <c r="BI82" i="2"/>
  <c r="BN51" i="2"/>
  <c r="BJ51" i="2"/>
  <c r="BK236" i="2"/>
  <c r="BG236" i="2"/>
  <c r="BK172" i="2"/>
  <c r="BG172" i="2"/>
  <c r="BK108" i="2"/>
  <c r="BG108" i="2"/>
  <c r="BK44" i="2"/>
  <c r="BG44" i="2"/>
  <c r="BH271" i="2"/>
  <c r="BM260" i="2"/>
  <c r="BI260" i="2"/>
  <c r="BJ249" i="2"/>
  <c r="BL239" i="2"/>
  <c r="BH239" i="2"/>
  <c r="BN217" i="2"/>
  <c r="BJ217" i="2"/>
  <c r="BM196" i="2"/>
  <c r="BI196" i="2"/>
  <c r="BH191" i="2"/>
  <c r="BN169" i="2"/>
  <c r="BH159" i="2"/>
  <c r="BM148" i="2"/>
  <c r="BL127" i="2"/>
  <c r="BH127" i="2"/>
  <c r="BI116" i="2"/>
  <c r="BM84" i="2"/>
  <c r="BH63" i="2"/>
  <c r="BN41" i="2"/>
  <c r="BJ41" i="2"/>
  <c r="BL88" i="2"/>
  <c r="BH88" i="2"/>
  <c r="BK99" i="2"/>
  <c r="BG99" i="2"/>
  <c r="BN78" i="2"/>
  <c r="BJ78" i="2"/>
  <c r="BL269" i="2"/>
  <c r="BH269" i="2"/>
  <c r="BK171" i="2"/>
  <c r="BG171" i="2"/>
  <c r="BN207" i="2"/>
  <c r="BK230" i="2"/>
  <c r="BH212" i="2"/>
  <c r="BM53" i="2"/>
  <c r="BI53" i="2"/>
  <c r="BN74" i="2"/>
  <c r="BJ74" i="2"/>
  <c r="BL96" i="2"/>
  <c r="BH96" i="2"/>
  <c r="BM117" i="2"/>
  <c r="BI117" i="2"/>
  <c r="BN138" i="2"/>
  <c r="BJ138" i="2"/>
  <c r="BL160" i="2"/>
  <c r="BH160" i="2"/>
  <c r="BL176" i="2"/>
  <c r="BH176" i="2"/>
  <c r="BN186" i="2"/>
  <c r="BJ186" i="2"/>
  <c r="BM197" i="2"/>
  <c r="BI197" i="2"/>
  <c r="BL208" i="2"/>
  <c r="BH208" i="2"/>
  <c r="BN218" i="2"/>
  <c r="BJ218" i="2"/>
  <c r="BM229" i="2"/>
  <c r="BI229" i="2"/>
  <c r="BL240" i="2"/>
  <c r="BH240" i="2"/>
  <c r="BM261" i="2"/>
  <c r="BI261" i="2"/>
  <c r="BL272" i="2"/>
  <c r="BH272" i="2"/>
  <c r="BK47" i="2"/>
  <c r="BG47" i="2"/>
  <c r="BK79" i="2"/>
  <c r="BG79" i="2"/>
  <c r="BK143" i="2"/>
  <c r="BG143" i="2"/>
  <c r="BK207" i="2"/>
  <c r="BG207" i="2"/>
  <c r="BM186" i="2"/>
  <c r="BI186" i="2"/>
  <c r="BK206" i="2"/>
  <c r="BG206" i="2"/>
  <c r="BK139" i="2"/>
  <c r="BG139" i="2"/>
  <c r="BK94" i="2"/>
  <c r="BG94" i="2"/>
  <c r="BK235" i="2"/>
  <c r="BG235" i="2"/>
  <c r="BM125" i="2"/>
  <c r="BI125" i="2"/>
  <c r="BF58" i="2"/>
  <c r="BD80" i="2"/>
  <c r="BE101" i="2"/>
  <c r="BF122" i="2"/>
  <c r="BD144" i="2"/>
  <c r="BE165" i="2"/>
  <c r="BF178" i="2"/>
  <c r="BE189" i="2"/>
  <c r="BD200" i="2"/>
  <c r="BF210" i="2"/>
  <c r="BE221" i="2"/>
  <c r="BD232" i="2"/>
  <c r="BF242" i="2"/>
  <c r="BE253" i="2"/>
  <c r="BD264" i="2"/>
  <c r="BF274" i="2"/>
  <c r="BC55" i="2"/>
  <c r="BC87" i="2"/>
  <c r="BC151" i="2"/>
  <c r="BC215" i="2"/>
  <c r="BD221" i="2"/>
  <c r="BE45" i="2"/>
  <c r="BE273" i="2"/>
  <c r="BC195" i="2"/>
  <c r="BE210" i="2"/>
  <c r="BC190" i="2"/>
  <c r="BE57" i="2"/>
  <c r="BE274" i="2"/>
  <c r="BD168" i="2"/>
  <c r="BF254" i="2"/>
  <c r="BD172" i="2"/>
  <c r="BD188" i="2"/>
  <c r="BD204" i="2"/>
  <c r="BD220" i="2"/>
  <c r="BD236" i="2"/>
  <c r="BD252" i="2"/>
  <c r="BE177" i="2"/>
  <c r="BF198" i="2"/>
  <c r="BF214" i="2"/>
  <c r="BF230" i="2"/>
  <c r="BF246" i="2"/>
  <c r="BF182" i="2"/>
  <c r="BE193" i="2"/>
  <c r="BE209" i="2"/>
  <c r="BE225" i="2"/>
  <c r="BE241" i="2"/>
  <c r="BE257" i="2"/>
  <c r="BF263" i="2"/>
  <c r="BF278" i="2"/>
  <c r="BE141" i="2"/>
  <c r="BF271" i="2"/>
  <c r="BE137" i="2"/>
  <c r="BD132" i="2"/>
  <c r="BE249" i="2"/>
  <c r="BD228" i="2"/>
  <c r="BF206" i="2"/>
  <c r="BE185" i="2"/>
  <c r="BE157" i="2"/>
  <c r="BF114" i="2"/>
  <c r="BC198" i="2"/>
  <c r="BC110" i="2"/>
  <c r="BE266" i="2"/>
  <c r="BE234" i="2"/>
  <c r="BF199" i="2"/>
  <c r="BE105" i="2"/>
  <c r="BE41" i="2"/>
  <c r="BC219" i="2"/>
  <c r="BC147" i="2"/>
  <c r="BC246" i="2"/>
  <c r="BC166" i="2"/>
  <c r="BC70" i="2"/>
  <c r="BD261" i="2"/>
  <c r="BF231" i="2"/>
  <c r="BE202" i="2"/>
  <c r="BD173" i="2"/>
  <c r="BF62" i="2"/>
  <c r="BC243" i="2"/>
  <c r="BC179" i="2"/>
  <c r="BC131" i="2"/>
  <c r="BC91" i="2"/>
  <c r="BC59" i="2"/>
  <c r="BD268" i="2"/>
  <c r="BD104" i="2"/>
  <c r="BF82" i="2"/>
  <c r="BE61" i="2"/>
  <c r="BD40" i="2"/>
  <c r="BC182" i="2"/>
  <c r="BC78" i="2"/>
  <c r="BD245" i="2"/>
  <c r="BD213" i="2"/>
  <c r="BE178" i="2"/>
  <c r="BD52" i="2"/>
  <c r="BC263" i="2"/>
  <c r="BC231" i="2"/>
  <c r="BC199" i="2"/>
  <c r="BC167" i="2"/>
  <c r="BC135" i="2"/>
  <c r="BC103" i="2"/>
  <c r="BE153" i="2"/>
  <c r="BF262" i="2"/>
  <c r="BF130" i="2"/>
  <c r="BE169" i="2"/>
  <c r="BF126" i="2"/>
  <c r="BC38" i="2"/>
  <c r="BD244" i="2"/>
  <c r="BF222" i="2"/>
  <c r="BE201" i="2"/>
  <c r="BD180" i="2"/>
  <c r="BF146" i="2"/>
  <c r="BC278" i="2"/>
  <c r="BC174" i="2"/>
  <c r="BC86" i="2"/>
  <c r="BE258" i="2"/>
  <c r="BF223" i="2"/>
  <c r="BF191" i="2"/>
  <c r="BE89" i="2"/>
  <c r="BC275" i="2"/>
  <c r="BC203" i="2"/>
  <c r="BC123" i="2"/>
  <c r="BC222" i="2"/>
  <c r="BC142" i="2"/>
  <c r="BC46" i="2"/>
  <c r="BF255" i="2"/>
  <c r="BE226" i="2"/>
  <c r="BD197" i="2"/>
  <c r="BF110" i="2"/>
  <c r="BF46" i="2"/>
  <c r="BC227" i="2"/>
  <c r="BC163" i="2"/>
  <c r="BC115" i="2"/>
  <c r="BC83" i="2"/>
  <c r="BC51" i="2"/>
  <c r="BE265" i="2"/>
  <c r="BF98" i="2"/>
  <c r="BE77" i="2"/>
  <c r="BD56" i="2"/>
  <c r="BC262" i="2"/>
  <c r="BC150" i="2"/>
  <c r="BC62" i="2"/>
  <c r="BD237" i="2"/>
  <c r="BD205" i="2"/>
  <c r="BD100" i="2"/>
  <c r="BC255" i="2"/>
  <c r="BC223" i="2"/>
  <c r="BC191" i="2"/>
  <c r="BC159" i="2"/>
  <c r="BC127" i="2"/>
  <c r="BC95" i="2"/>
  <c r="BF142" i="2"/>
  <c r="BF162" i="2"/>
  <c r="BD120" i="2"/>
  <c r="BF158" i="2"/>
  <c r="BD116" i="2"/>
  <c r="BF270" i="2"/>
  <c r="BF238" i="2"/>
  <c r="BE217" i="2"/>
  <c r="BD196" i="2"/>
  <c r="BF174" i="2"/>
  <c r="BD136" i="2"/>
  <c r="BC254" i="2"/>
  <c r="BC158" i="2"/>
  <c r="BC54" i="2"/>
  <c r="BE250" i="2"/>
  <c r="BF215" i="2"/>
  <c r="BF183" i="2"/>
  <c r="BE73" i="2"/>
  <c r="BC259" i="2"/>
  <c r="BC187" i="2"/>
  <c r="BC43" i="2"/>
  <c r="BC214" i="2"/>
  <c r="BC118" i="2"/>
  <c r="BD277" i="2"/>
  <c r="BF247" i="2"/>
  <c r="BE218" i="2"/>
  <c r="BD189" i="2"/>
  <c r="BF94" i="2"/>
  <c r="BC267" i="2"/>
  <c r="BC211" i="2"/>
  <c r="BC155" i="2"/>
  <c r="BC107" i="2"/>
  <c r="BC75" i="2"/>
  <c r="BD276" i="2"/>
  <c r="BD260" i="2"/>
  <c r="BE93" i="2"/>
  <c r="BD72" i="2"/>
  <c r="BF50" i="2"/>
  <c r="BC238" i="2"/>
  <c r="BC126" i="2"/>
  <c r="BD38" i="2"/>
  <c r="BD229" i="2"/>
  <c r="BE194" i="2"/>
  <c r="BD84" i="2"/>
  <c r="B14" i="2"/>
  <c r="B17" i="2" s="1"/>
  <c r="B18" i="2" s="1"/>
  <c r="B19" i="2" s="1"/>
  <c r="T277" i="2" s="1"/>
  <c r="BC111" i="2"/>
  <c r="BC175" i="2"/>
  <c r="BC239" i="2"/>
  <c r="BD253" i="2"/>
  <c r="BF66" i="2"/>
  <c r="BC67" i="2"/>
  <c r="BC251" i="2"/>
  <c r="BF239" i="2"/>
  <c r="BC270" i="2"/>
  <c r="BF175" i="2"/>
  <c r="BC134" i="2"/>
  <c r="BF190" i="2"/>
  <c r="BD164" i="2"/>
  <c r="BE121" i="2"/>
  <c r="BF54" i="2"/>
  <c r="BD76" i="2"/>
  <c r="BE97" i="2"/>
  <c r="BF118" i="2"/>
  <c r="BD140" i="2"/>
  <c r="BE161" i="2"/>
  <c r="BD177" i="2"/>
  <c r="BF187" i="2"/>
  <c r="BE198" i="2"/>
  <c r="BD209" i="2"/>
  <c r="BF219" i="2"/>
  <c r="BE230" i="2"/>
  <c r="BD241" i="2"/>
  <c r="BF251" i="2"/>
  <c r="BE262" i="2"/>
  <c r="BD273" i="2"/>
  <c r="BC50" i="2"/>
  <c r="BC82" i="2"/>
  <c r="BC114" i="2"/>
  <c r="BC146" i="2"/>
  <c r="BC178" i="2"/>
  <c r="BC210" i="2"/>
  <c r="BC242" i="2"/>
  <c r="BC274" i="2"/>
  <c r="BE158" i="2"/>
  <c r="BE142" i="2"/>
  <c r="BE126" i="2"/>
  <c r="BE110" i="2"/>
  <c r="BF95" i="2"/>
  <c r="BF79" i="2"/>
  <c r="BE62" i="2"/>
  <c r="BE46" i="2"/>
  <c r="BC273" i="2"/>
  <c r="BC257" i="2"/>
  <c r="BC241" i="2"/>
  <c r="BC225" i="2"/>
  <c r="BC209" i="2"/>
  <c r="BC193" i="2"/>
  <c r="BC177" i="2"/>
  <c r="BC161" i="2"/>
  <c r="BC145" i="2"/>
  <c r="BC129" i="2"/>
  <c r="BC113" i="2"/>
  <c r="BC97" i="2"/>
  <c r="BC81" i="2"/>
  <c r="BC65" i="2"/>
  <c r="BC49" i="2"/>
  <c r="BD278" i="2"/>
  <c r="BF272" i="2"/>
  <c r="BE267" i="2"/>
  <c r="BD262" i="2"/>
  <c r="BF256" i="2"/>
  <c r="BE251" i="2"/>
  <c r="BD246" i="2"/>
  <c r="BF240" i="2"/>
  <c r="BE235" i="2"/>
  <c r="BD230" i="2"/>
  <c r="BF224" i="2"/>
  <c r="BE219" i="2"/>
  <c r="BD214" i="2"/>
  <c r="BF208" i="2"/>
  <c r="BE203" i="2"/>
  <c r="BD198" i="2"/>
  <c r="BF192" i="2"/>
  <c r="BE187" i="2"/>
  <c r="BD182" i="2"/>
  <c r="BF176" i="2"/>
  <c r="BE171" i="2"/>
  <c r="BD166" i="2"/>
  <c r="BF160" i="2"/>
  <c r="BE155" i="2"/>
  <c r="BD150" i="2"/>
  <c r="BF144" i="2"/>
  <c r="BE139" i="2"/>
  <c r="BD134" i="2"/>
  <c r="BF128" i="2"/>
  <c r="BE123" i="2"/>
  <c r="BD118" i="2"/>
  <c r="BF112" i="2"/>
  <c r="BE107" i="2"/>
  <c r="BD102" i="2"/>
  <c r="BF96" i="2"/>
  <c r="BE91" i="2"/>
  <c r="BD86" i="2"/>
  <c r="BF80" i="2"/>
  <c r="BE75" i="2"/>
  <c r="BD70" i="2"/>
  <c r="BF64" i="2"/>
  <c r="BE59" i="2"/>
  <c r="BD54" i="2"/>
  <c r="BF48" i="2"/>
  <c r="BE43" i="2"/>
  <c r="BD169" i="2"/>
  <c r="BD161" i="2"/>
  <c r="BD153" i="2"/>
  <c r="BD145" i="2"/>
  <c r="BD137" i="2"/>
  <c r="BD129" i="2"/>
  <c r="BD121" i="2"/>
  <c r="BD113" i="2"/>
  <c r="BD105" i="2"/>
  <c r="BD97" i="2"/>
  <c r="BD89" i="2"/>
  <c r="BD81" i="2"/>
  <c r="BD73" i="2"/>
  <c r="BD65" i="2"/>
  <c r="BD57" i="2"/>
  <c r="BD49" i="2"/>
  <c r="BD41" i="2"/>
  <c r="BC264" i="2"/>
  <c r="BC248" i="2"/>
  <c r="BC232" i="2"/>
  <c r="BC216" i="2"/>
  <c r="BC200" i="2"/>
  <c r="BC184" i="2"/>
  <c r="BC168" i="2"/>
  <c r="BC152" i="2"/>
  <c r="BC136" i="2"/>
  <c r="BC120" i="2"/>
  <c r="BC104" i="2"/>
  <c r="BC88" i="2"/>
  <c r="BC72" i="2"/>
  <c r="BC56" i="2"/>
  <c r="BC40" i="2"/>
  <c r="BD275" i="2"/>
  <c r="BF269" i="2"/>
  <c r="BE264" i="2"/>
  <c r="BD259" i="2"/>
  <c r="BF253" i="2"/>
  <c r="BE248" i="2"/>
  <c r="BD243" i="2"/>
  <c r="BF237" i="2"/>
  <c r="BE232" i="2"/>
  <c r="BD227" i="2"/>
  <c r="BF221" i="2"/>
  <c r="BE216" i="2"/>
  <c r="BD211" i="2"/>
  <c r="BF205" i="2"/>
  <c r="BE200" i="2"/>
  <c r="BD195" i="2"/>
  <c r="BF189" i="2"/>
  <c r="BE184" i="2"/>
  <c r="BD179" i="2"/>
  <c r="BF173" i="2"/>
  <c r="BE168" i="2"/>
  <c r="BD163" i="2"/>
  <c r="BF157" i="2"/>
  <c r="BE152" i="2"/>
  <c r="BD147" i="2"/>
  <c r="BF141" i="2"/>
  <c r="BE136" i="2"/>
  <c r="BD131" i="2"/>
  <c r="BF125" i="2"/>
  <c r="BE120" i="2"/>
  <c r="BD115" i="2"/>
  <c r="BF109" i="2"/>
  <c r="BE104" i="2"/>
  <c r="BD99" i="2"/>
  <c r="BF93" i="2"/>
  <c r="BE88" i="2"/>
  <c r="BD83" i="2"/>
  <c r="BF77" i="2"/>
  <c r="BE72" i="2"/>
  <c r="BD67" i="2"/>
  <c r="BF61" i="2"/>
  <c r="BE56" i="2"/>
  <c r="BD51" i="2"/>
  <c r="BF45" i="2"/>
  <c r="BE40" i="2"/>
  <c r="BF42" i="2"/>
  <c r="BD64" i="2"/>
  <c r="BE85" i="2"/>
  <c r="BF106" i="2"/>
  <c r="BD128" i="2"/>
  <c r="BE149" i="2"/>
  <c r="BF170" i="2"/>
  <c r="BE181" i="2"/>
  <c r="BD192" i="2"/>
  <c r="BF202" i="2"/>
  <c r="BE213" i="2"/>
  <c r="BD224" i="2"/>
  <c r="BF234" i="2"/>
  <c r="BE245" i="2"/>
  <c r="BD256" i="2"/>
  <c r="BF266" i="2"/>
  <c r="BE277" i="2"/>
  <c r="BC63" i="2"/>
  <c r="BD60" i="2"/>
  <c r="BE81" i="2"/>
  <c r="BF102" i="2"/>
  <c r="BD124" i="2"/>
  <c r="BE145" i="2"/>
  <c r="BF166" i="2"/>
  <c r="BF179" i="2"/>
  <c r="BE190" i="2"/>
  <c r="BD201" i="2"/>
  <c r="BF211" i="2"/>
  <c r="BE222" i="2"/>
  <c r="BD233" i="2"/>
  <c r="BF243" i="2"/>
  <c r="BE254" i="2"/>
  <c r="BD265" i="2"/>
  <c r="BF275" i="2"/>
  <c r="BC58" i="2"/>
  <c r="BC90" i="2"/>
  <c r="BC122" i="2"/>
  <c r="BC154" i="2"/>
  <c r="BC186" i="2"/>
  <c r="BC218" i="2"/>
  <c r="BC250" i="2"/>
  <c r="BE170" i="2"/>
  <c r="BE154" i="2"/>
  <c r="BE138" i="2"/>
  <c r="BE122" i="2"/>
  <c r="BF107" i="2"/>
  <c r="BF91" i="2"/>
  <c r="BE74" i="2"/>
  <c r="BE58" i="2"/>
  <c r="BE42" i="2"/>
  <c r="BC269" i="2"/>
  <c r="BC253" i="2"/>
  <c r="BC237" i="2"/>
  <c r="BC221" i="2"/>
  <c r="BC205" i="2"/>
  <c r="BC189" i="2"/>
  <c r="BC173" i="2"/>
  <c r="BC157" i="2"/>
  <c r="BC141" i="2"/>
  <c r="BC125" i="2"/>
  <c r="BC109" i="2"/>
  <c r="BC93" i="2"/>
  <c r="BC77" i="2"/>
  <c r="BC61" i="2"/>
  <c r="BC45" i="2"/>
  <c r="BF276" i="2"/>
  <c r="BE271" i="2"/>
  <c r="BD266" i="2"/>
  <c r="BF260" i="2"/>
  <c r="BE255" i="2"/>
  <c r="BD250" i="2"/>
  <c r="BF244" i="2"/>
  <c r="BE239" i="2"/>
  <c r="BD234" i="2"/>
  <c r="BF228" i="2"/>
  <c r="BE223" i="2"/>
  <c r="BD218" i="2"/>
  <c r="BF212" i="2"/>
  <c r="BE207" i="2"/>
  <c r="BD202" i="2"/>
  <c r="BF196" i="2"/>
  <c r="BE191" i="2"/>
  <c r="BD186" i="2"/>
  <c r="BF180" i="2"/>
  <c r="BE175" i="2"/>
  <c r="BD170" i="2"/>
  <c r="BF164" i="2"/>
  <c r="BE159" i="2"/>
  <c r="BD154" i="2"/>
  <c r="BF148" i="2"/>
  <c r="BE143" i="2"/>
  <c r="BD138" i="2"/>
  <c r="BF132" i="2"/>
  <c r="BE127" i="2"/>
  <c r="BD122" i="2"/>
  <c r="BF116" i="2"/>
  <c r="BE111" i="2"/>
  <c r="BD106" i="2"/>
  <c r="BF100" i="2"/>
  <c r="BE95" i="2"/>
  <c r="BD90" i="2"/>
  <c r="BF84" i="2"/>
  <c r="BE79" i="2"/>
  <c r="BD74" i="2"/>
  <c r="BF68" i="2"/>
  <c r="BE63" i="2"/>
  <c r="BD58" i="2"/>
  <c r="BF52" i="2"/>
  <c r="BE47" i="2"/>
  <c r="BD42" i="2"/>
  <c r="BF167" i="2"/>
  <c r="BF159" i="2"/>
  <c r="BF151" i="2"/>
  <c r="BF143" i="2"/>
  <c r="BF135" i="2"/>
  <c r="BF127" i="2"/>
  <c r="BF119" i="2"/>
  <c r="BF111" i="2"/>
  <c r="BE102" i="2"/>
  <c r="BE94" i="2"/>
  <c r="BE86" i="2"/>
  <c r="BE78" i="2"/>
  <c r="BF71" i="2"/>
  <c r="BF63" i="2"/>
  <c r="BF55" i="2"/>
  <c r="BF47" i="2"/>
  <c r="BC276" i="2"/>
  <c r="BC260" i="2"/>
  <c r="BC244" i="2"/>
  <c r="BC228" i="2"/>
  <c r="BC212" i="2"/>
  <c r="BC196" i="2"/>
  <c r="BC180" i="2"/>
  <c r="BC164" i="2"/>
  <c r="BC148" i="2"/>
  <c r="BC132" i="2"/>
  <c r="BC116" i="2"/>
  <c r="BC100" i="2"/>
  <c r="BC84" i="2"/>
  <c r="BC68" i="2"/>
  <c r="BC52" i="2"/>
  <c r="BF38" i="2"/>
  <c r="BF273" i="2"/>
  <c r="BE268" i="2"/>
  <c r="BD263" i="2"/>
  <c r="BF257" i="2"/>
  <c r="BE252" i="2"/>
  <c r="BD247" i="2"/>
  <c r="BF241" i="2"/>
  <c r="BE236" i="2"/>
  <c r="BD231" i="2"/>
  <c r="BF225" i="2"/>
  <c r="BE220" i="2"/>
  <c r="BD215" i="2"/>
  <c r="BF209" i="2"/>
  <c r="BE204" i="2"/>
  <c r="BD199" i="2"/>
  <c r="BF193" i="2"/>
  <c r="BE188" i="2"/>
  <c r="BD183" i="2"/>
  <c r="BF177" i="2"/>
  <c r="BE172" i="2"/>
  <c r="BD167" i="2"/>
  <c r="BF161" i="2"/>
  <c r="BE156" i="2"/>
  <c r="BD151" i="2"/>
  <c r="BF145" i="2"/>
  <c r="BE140" i="2"/>
  <c r="BD135" i="2"/>
  <c r="BF129" i="2"/>
  <c r="BE124" i="2"/>
  <c r="BD119" i="2"/>
  <c r="BF113" i="2"/>
  <c r="BE108" i="2"/>
  <c r="BD103" i="2"/>
  <c r="BF97" i="2"/>
  <c r="BE92" i="2"/>
  <c r="BD87" i="2"/>
  <c r="BF81" i="2"/>
  <c r="BE76" i="2"/>
  <c r="BD71" i="2"/>
  <c r="BF65" i="2"/>
  <c r="BE60" i="2"/>
  <c r="BD55" i="2"/>
  <c r="BF49" i="2"/>
  <c r="BE44" i="2"/>
  <c r="BD39" i="2"/>
  <c r="BD48" i="2"/>
  <c r="BE69" i="2"/>
  <c r="BF90" i="2"/>
  <c r="BD112" i="2"/>
  <c r="BE133" i="2"/>
  <c r="BF154" i="2"/>
  <c r="BE173" i="2"/>
  <c r="BD184" i="2"/>
  <c r="BF194" i="2"/>
  <c r="BE205" i="2"/>
  <c r="BD216" i="2"/>
  <c r="BF226" i="2"/>
  <c r="BE237" i="2"/>
  <c r="BD248" i="2"/>
  <c r="BF258" i="2"/>
  <c r="BE269" i="2"/>
  <c r="BC39" i="2"/>
  <c r="BC71" i="2"/>
  <c r="BD44" i="2"/>
  <c r="BE65" i="2"/>
  <c r="BF86" i="2"/>
  <c r="BD108" i="2"/>
  <c r="BE129" i="2"/>
  <c r="BF150" i="2"/>
  <c r="BF171" i="2"/>
  <c r="BE182" i="2"/>
  <c r="BD193" i="2"/>
  <c r="BF203" i="2"/>
  <c r="BE214" i="2"/>
  <c r="BD225" i="2"/>
  <c r="BF235" i="2"/>
  <c r="BE246" i="2"/>
  <c r="BD257" i="2"/>
  <c r="BF267" i="2"/>
  <c r="BE278" i="2"/>
  <c r="BC66" i="2"/>
  <c r="BC98" i="2"/>
  <c r="BC130" i="2"/>
  <c r="BC162" i="2"/>
  <c r="BC194" i="2"/>
  <c r="BC226" i="2"/>
  <c r="BC258" i="2"/>
  <c r="BE166" i="2"/>
  <c r="BE150" i="2"/>
  <c r="BE134" i="2"/>
  <c r="BE118" i="2"/>
  <c r="BF103" i="2"/>
  <c r="BF87" i="2"/>
  <c r="BE70" i="2"/>
  <c r="BE54" i="2"/>
  <c r="BF39" i="2"/>
  <c r="BC265" i="2"/>
  <c r="BC249" i="2"/>
  <c r="BC233" i="2"/>
  <c r="BC217" i="2"/>
  <c r="BC201" i="2"/>
  <c r="BC185" i="2"/>
  <c r="BC169" i="2"/>
  <c r="BC153" i="2"/>
  <c r="BC137" i="2"/>
  <c r="BC121" i="2"/>
  <c r="BC105" i="2"/>
  <c r="BC89" i="2"/>
  <c r="BC73" i="2"/>
  <c r="BC57" i="2"/>
  <c r="BC41" i="2"/>
  <c r="BE275" i="2"/>
  <c r="BD270" i="2"/>
  <c r="BF264" i="2"/>
  <c r="BE259" i="2"/>
  <c r="BD254" i="2"/>
  <c r="BF248" i="2"/>
  <c r="BE243" i="2"/>
  <c r="BD238" i="2"/>
  <c r="BF232" i="2"/>
  <c r="BE227" i="2"/>
  <c r="BD222" i="2"/>
  <c r="BF216" i="2"/>
  <c r="BE211" i="2"/>
  <c r="BD206" i="2"/>
  <c r="BF200" i="2"/>
  <c r="BE195" i="2"/>
  <c r="BD190" i="2"/>
  <c r="BF184" i="2"/>
  <c r="BE179" i="2"/>
  <c r="BD174" i="2"/>
  <c r="BF168" i="2"/>
  <c r="BE163" i="2"/>
  <c r="BD158" i="2"/>
  <c r="BF152" i="2"/>
  <c r="BE147" i="2"/>
  <c r="BD142" i="2"/>
  <c r="BF136" i="2"/>
  <c r="BE131" i="2"/>
  <c r="BD126" i="2"/>
  <c r="BF120" i="2"/>
  <c r="BE115" i="2"/>
  <c r="BD110" i="2"/>
  <c r="BF104" i="2"/>
  <c r="BE99" i="2"/>
  <c r="BD94" i="2"/>
  <c r="BF88" i="2"/>
  <c r="BE83" i="2"/>
  <c r="BD78" i="2"/>
  <c r="BF72" i="2"/>
  <c r="BE67" i="2"/>
  <c r="BD62" i="2"/>
  <c r="BF56" i="2"/>
  <c r="BE51" i="2"/>
  <c r="BD46" i="2"/>
  <c r="BF40" i="2"/>
  <c r="BD165" i="2"/>
  <c r="BD157" i="2"/>
  <c r="BD149" i="2"/>
  <c r="BD141" i="2"/>
  <c r="BD133" i="2"/>
  <c r="BD125" i="2"/>
  <c r="BD117" i="2"/>
  <c r="BD109" i="2"/>
  <c r="BD101" i="2"/>
  <c r="BD93" i="2"/>
  <c r="BD85" i="2"/>
  <c r="BD77" i="2"/>
  <c r="BD69" i="2"/>
  <c r="BD61" i="2"/>
  <c r="BD53" i="2"/>
  <c r="BD45" i="2"/>
  <c r="BC272" i="2"/>
  <c r="BC256" i="2"/>
  <c r="BC240" i="2"/>
  <c r="BC224" i="2"/>
  <c r="BC208" i="2"/>
  <c r="BC192" i="2"/>
  <c r="BC176" i="2"/>
  <c r="BC160" i="2"/>
  <c r="BC144" i="2"/>
  <c r="BC128" i="2"/>
  <c r="BC112" i="2"/>
  <c r="BC96" i="2"/>
  <c r="BC80" i="2"/>
  <c r="BC64" i="2"/>
  <c r="BC48" i="2"/>
  <c r="BF277" i="2"/>
  <c r="BE272" i="2"/>
  <c r="BD267" i="2"/>
  <c r="BF261" i="2"/>
  <c r="BE256" i="2"/>
  <c r="BD251" i="2"/>
  <c r="BF245" i="2"/>
  <c r="BE240" i="2"/>
  <c r="BD235" i="2"/>
  <c r="BF229" i="2"/>
  <c r="BE224" i="2"/>
  <c r="BD219" i="2"/>
  <c r="BF213" i="2"/>
  <c r="BE208" i="2"/>
  <c r="BD203" i="2"/>
  <c r="BF197" i="2"/>
  <c r="BE192" i="2"/>
  <c r="BD187" i="2"/>
  <c r="BF181" i="2"/>
  <c r="BE176" i="2"/>
  <c r="BD171" i="2"/>
  <c r="BF165" i="2"/>
  <c r="BE160" i="2"/>
  <c r="BD155" i="2"/>
  <c r="BF149" i="2"/>
  <c r="BE144" i="2"/>
  <c r="BD139" i="2"/>
  <c r="BF133" i="2"/>
  <c r="BE128" i="2"/>
  <c r="BD123" i="2"/>
  <c r="BF117" i="2"/>
  <c r="BE112" i="2"/>
  <c r="BD107" i="2"/>
  <c r="BF101" i="2"/>
  <c r="BE96" i="2"/>
  <c r="BD91" i="2"/>
  <c r="BF85" i="2"/>
  <c r="BE80" i="2"/>
  <c r="BD75" i="2"/>
  <c r="BF69" i="2"/>
  <c r="BE64" i="2"/>
  <c r="BD59" i="2"/>
  <c r="BF53" i="2"/>
  <c r="BE48" i="2"/>
  <c r="BD43" i="2"/>
  <c r="B16" i="2"/>
  <c r="B15" i="2"/>
  <c r="S277" i="2"/>
  <c r="S272" i="2"/>
  <c r="Q271" i="2"/>
  <c r="U271" i="2" s="1"/>
  <c r="Q263" i="2"/>
  <c r="Q275" i="2"/>
  <c r="R264" i="2"/>
  <c r="Q259" i="2"/>
  <c r="S249" i="2"/>
  <c r="R246" i="2"/>
  <c r="Q250" i="2"/>
  <c r="Q234" i="2"/>
  <c r="T252" i="2"/>
  <c r="X252" i="2" s="1"/>
  <c r="S234" i="2"/>
  <c r="S231" i="2"/>
  <c r="W231" i="2" s="1"/>
  <c r="S214" i="2"/>
  <c r="S203" i="2"/>
  <c r="R214" i="2"/>
  <c r="R206" i="2"/>
  <c r="R202" i="2"/>
  <c r="R197" i="2"/>
  <c r="T204" i="2"/>
  <c r="X204" i="2" s="1"/>
  <c r="Q195" i="2"/>
  <c r="T188" i="2"/>
  <c r="X188" i="2" s="1"/>
  <c r="S185" i="2"/>
  <c r="S164" i="2"/>
  <c r="W164" i="2" s="1"/>
  <c r="S156" i="2"/>
  <c r="T221" i="2"/>
  <c r="R187" i="2"/>
  <c r="R168" i="2"/>
  <c r="R163" i="2"/>
  <c r="Q163" i="2"/>
  <c r="R157" i="2"/>
  <c r="T184" i="2"/>
  <c r="T162" i="2"/>
  <c r="Q172" i="2"/>
  <c r="U172" i="2" s="1"/>
  <c r="Q156" i="2"/>
  <c r="U156" i="2" s="1"/>
  <c r="T181" i="2"/>
  <c r="T151" i="2"/>
  <c r="T121" i="2"/>
  <c r="X121" i="2" s="1"/>
  <c r="T113" i="2"/>
  <c r="T97" i="2"/>
  <c r="T94" i="2"/>
  <c r="Q144" i="2"/>
  <c r="S138" i="2"/>
  <c r="S122" i="2"/>
  <c r="S114" i="2"/>
  <c r="W114" i="2" s="1"/>
  <c r="S98" i="2"/>
  <c r="W98" i="2" s="1"/>
  <c r="S95" i="2"/>
  <c r="R126" i="2"/>
  <c r="R116" i="2"/>
  <c r="R87" i="2"/>
  <c r="R79" i="2"/>
  <c r="V79" i="2" s="1"/>
  <c r="S63" i="2"/>
  <c r="Q60" i="2"/>
  <c r="Q44" i="2"/>
  <c r="U44" i="2" s="1"/>
  <c r="S39" i="2"/>
  <c r="W39" i="2" s="1"/>
  <c r="S53" i="2"/>
  <c r="W53" i="2" s="1"/>
  <c r="Q135" i="2"/>
  <c r="S79" i="2"/>
  <c r="R148" i="2"/>
  <c r="V148" i="2" s="1"/>
  <c r="Q114" i="2"/>
  <c r="Q104" i="2"/>
  <c r="Q81" i="2"/>
  <c r="Q73" i="2"/>
  <c r="Q57" i="2"/>
  <c r="S54" i="2"/>
  <c r="R38" i="2"/>
  <c r="R135" i="2"/>
  <c r="T88" i="2"/>
  <c r="Q55" i="2"/>
  <c r="R101" i="2"/>
  <c r="R95" i="2"/>
  <c r="V95" i="2" s="1"/>
  <c r="S189" i="2"/>
  <c r="Q125" i="2"/>
  <c r="R61" i="2"/>
  <c r="Q54" i="2"/>
  <c r="S69" i="2"/>
  <c r="R49" i="2"/>
  <c r="T47" i="2"/>
  <c r="S52" i="2"/>
  <c r="W52" i="2" s="1"/>
  <c r="B38" i="1"/>
  <c r="B36" i="1"/>
  <c r="BM52" i="2" l="1"/>
  <c r="BI52" i="2"/>
  <c r="BN137" i="2"/>
  <c r="BJ137" i="2"/>
  <c r="BM180" i="2"/>
  <c r="BI180" i="2"/>
  <c r="BG60" i="2"/>
  <c r="BK60" i="2"/>
  <c r="BJ59" i="2"/>
  <c r="BN59" i="2"/>
  <c r="BL50" i="2"/>
  <c r="BH50" i="2"/>
  <c r="BM135" i="2"/>
  <c r="BI135" i="2"/>
  <c r="BL178" i="2"/>
  <c r="BH178" i="2"/>
  <c r="BG181" i="2"/>
  <c r="BK181" i="2"/>
  <c r="BG234" i="2"/>
  <c r="BK234" i="2"/>
  <c r="BH217" i="2"/>
  <c r="BL217" i="2"/>
  <c r="U234" i="2"/>
  <c r="BJ259" i="2"/>
  <c r="BI90" i="2"/>
  <c r="BN57" i="2"/>
  <c r="BJ57" i="2"/>
  <c r="BM100" i="2"/>
  <c r="BI100" i="2"/>
  <c r="BL143" i="2"/>
  <c r="BH143" i="2"/>
  <c r="BN185" i="2"/>
  <c r="BJ185" i="2"/>
  <c r="BM228" i="2"/>
  <c r="BI228" i="2"/>
  <c r="BK140" i="2"/>
  <c r="BG140" i="2"/>
  <c r="BM206" i="2"/>
  <c r="BI206" i="2"/>
  <c r="BL156" i="2"/>
  <c r="BH156" i="2"/>
  <c r="S48" i="2"/>
  <c r="S80" i="2"/>
  <c r="W80" i="2" s="1"/>
  <c r="Q95" i="2"/>
  <c r="U95" i="2" s="1"/>
  <c r="R103" i="2"/>
  <c r="Q65" i="2"/>
  <c r="Q120" i="2"/>
  <c r="U120" i="2" s="1"/>
  <c r="T65" i="2"/>
  <c r="X65" i="2" s="1"/>
  <c r="AH65" i="2" s="1"/>
  <c r="S47" i="2"/>
  <c r="R132" i="2"/>
  <c r="S127" i="2"/>
  <c r="W127" i="2" s="1"/>
  <c r="AQ127" i="2" s="1"/>
  <c r="T105" i="2"/>
  <c r="X105" i="2" s="1"/>
  <c r="AR105" i="2" s="1"/>
  <c r="T145" i="2"/>
  <c r="S199" i="2"/>
  <c r="W199" i="2" s="1"/>
  <c r="T242" i="2"/>
  <c r="Q224" i="2"/>
  <c r="U224" i="2" s="1"/>
  <c r="AT224" i="2" s="1"/>
  <c r="Q207" i="2"/>
  <c r="U207" i="2" s="1"/>
  <c r="S219" i="2"/>
  <c r="Q242" i="2"/>
  <c r="R249" i="2"/>
  <c r="V249" i="2" s="1"/>
  <c r="S266" i="2"/>
  <c r="BI233" i="2"/>
  <c r="BL181" i="2"/>
  <c r="BG271" i="2"/>
  <c r="BJ73" i="2"/>
  <c r="BG268" i="2"/>
  <c r="BG245" i="2"/>
  <c r="BG74" i="2"/>
  <c r="BJ76" i="2"/>
  <c r="BH162" i="2"/>
  <c r="BI247" i="2"/>
  <c r="BI146" i="2"/>
  <c r="BL95" i="2"/>
  <c r="BH95" i="2"/>
  <c r="BG188" i="2"/>
  <c r="BK188" i="2"/>
  <c r="BN123" i="2"/>
  <c r="BJ123" i="2"/>
  <c r="BN92" i="2"/>
  <c r="BJ92" i="2"/>
  <c r="BI130" i="2"/>
  <c r="BM130" i="2"/>
  <c r="T278" i="2"/>
  <c r="Q277" i="2"/>
  <c r="U277" i="2" s="1"/>
  <c r="R268" i="2"/>
  <c r="S269" i="2"/>
  <c r="R257" i="2"/>
  <c r="T255" i="2"/>
  <c r="X255" i="2" s="1"/>
  <c r="S267" i="2"/>
  <c r="S254" i="2"/>
  <c r="T256" i="2"/>
  <c r="T243" i="2"/>
  <c r="X243" i="2" s="1"/>
  <c r="AH243" i="2" s="1"/>
  <c r="T241" i="2"/>
  <c r="S239" i="2"/>
  <c r="S227" i="2"/>
  <c r="S211" i="2"/>
  <c r="W211" i="2" s="1"/>
  <c r="R227" i="2"/>
  <c r="R211" i="2"/>
  <c r="Q217" i="2"/>
  <c r="R194" i="2"/>
  <c r="V194" i="2" s="1"/>
  <c r="T214" i="2"/>
  <c r="Q192" i="2"/>
  <c r="T198" i="2"/>
  <c r="X198" i="2" s="1"/>
  <c r="S177" i="2"/>
  <c r="W177" i="2" s="1"/>
  <c r="S161" i="2"/>
  <c r="S145" i="2"/>
  <c r="S196" i="2"/>
  <c r="W196" i="2" s="1"/>
  <c r="R176" i="2"/>
  <c r="V176" i="2" s="1"/>
  <c r="R160" i="2"/>
  <c r="V160" i="2" s="1"/>
  <c r="Q173" i="2"/>
  <c r="Q146" i="2"/>
  <c r="U146" i="2" s="1"/>
  <c r="AE146" i="2" s="1"/>
  <c r="T178" i="2"/>
  <c r="X178" i="2" s="1"/>
  <c r="Q214" i="2"/>
  <c r="Q166" i="2"/>
  <c r="T179" i="2"/>
  <c r="T143" i="2"/>
  <c r="X143" i="2" s="1"/>
  <c r="T126" i="2"/>
  <c r="Q278" i="2"/>
  <c r="Q268" i="2"/>
  <c r="U268" i="2" s="1"/>
  <c r="R260" i="2"/>
  <c r="V260" i="2" s="1"/>
  <c r="AU260" i="2" s="1"/>
  <c r="S262" i="2"/>
  <c r="S246" i="2"/>
  <c r="T265" i="2"/>
  <c r="Q237" i="2"/>
  <c r="U237" i="2" s="1"/>
  <c r="T233" i="2"/>
  <c r="X233" i="2" s="1"/>
  <c r="R232" i="2"/>
  <c r="S206" i="2"/>
  <c r="W206" i="2" s="1"/>
  <c r="R219" i="2"/>
  <c r="V219" i="2" s="1"/>
  <c r="AA219" i="2" s="1"/>
  <c r="Q223" i="2"/>
  <c r="R189" i="2"/>
  <c r="Q200" i="2"/>
  <c r="Q204" i="2"/>
  <c r="U204" i="2" s="1"/>
  <c r="Z204" i="2" s="1"/>
  <c r="S172" i="2"/>
  <c r="S153" i="2"/>
  <c r="S202" i="2"/>
  <c r="R171" i="2"/>
  <c r="V171" i="2" s="1"/>
  <c r="AA171" i="2" s="1"/>
  <c r="T195" i="2"/>
  <c r="X195" i="2" s="1"/>
  <c r="Q150" i="2"/>
  <c r="T168" i="2"/>
  <c r="Q182" i="2"/>
  <c r="U182" i="2" s="1"/>
  <c r="AT182" i="2" s="1"/>
  <c r="T146" i="2"/>
  <c r="T137" i="2"/>
  <c r="T118" i="2"/>
  <c r="T102" i="2"/>
  <c r="X102" i="2" s="1"/>
  <c r="T167" i="2"/>
  <c r="S135" i="2"/>
  <c r="W135" i="2" s="1"/>
  <c r="S119" i="2"/>
  <c r="W119" i="2" s="1"/>
  <c r="S103" i="2"/>
  <c r="W103" i="2" s="1"/>
  <c r="AL103" i="2" s="1"/>
  <c r="T141" i="2"/>
  <c r="R110" i="2"/>
  <c r="R84" i="2"/>
  <c r="V84" i="2" s="1"/>
  <c r="AU84" i="2" s="1"/>
  <c r="R68" i="2"/>
  <c r="V68" i="2" s="1"/>
  <c r="AF68" i="2" s="1"/>
  <c r="R52" i="2"/>
  <c r="T84" i="2"/>
  <c r="Q46" i="2"/>
  <c r="Q93" i="2"/>
  <c r="Q130" i="2"/>
  <c r="Q98" i="2"/>
  <c r="Q78" i="2"/>
  <c r="U78" i="2" s="1"/>
  <c r="S62" i="2"/>
  <c r="W62" i="2" s="1"/>
  <c r="R46" i="2"/>
  <c r="R125" i="2"/>
  <c r="T83" i="2"/>
  <c r="X83" i="2" s="1"/>
  <c r="R131" i="2"/>
  <c r="V131" i="2" s="1"/>
  <c r="T68" i="2"/>
  <c r="Q109" i="2"/>
  <c r="BM242" i="2"/>
  <c r="BM109" i="2"/>
  <c r="BK252" i="2"/>
  <c r="BL79" i="2"/>
  <c r="BH79" i="2"/>
  <c r="BN121" i="2"/>
  <c r="BJ121" i="2"/>
  <c r="BM164" i="2"/>
  <c r="BI164" i="2"/>
  <c r="BL207" i="2"/>
  <c r="BH207" i="2"/>
  <c r="BK76" i="2"/>
  <c r="BG76" i="2"/>
  <c r="BN67" i="2"/>
  <c r="BJ67" i="2"/>
  <c r="BM98" i="2"/>
  <c r="BI98" i="2"/>
  <c r="BN83" i="2"/>
  <c r="BJ83" i="2"/>
  <c r="BK202" i="2"/>
  <c r="BG202" i="2"/>
  <c r="S70" i="2"/>
  <c r="W70" i="2" s="1"/>
  <c r="T52" i="2"/>
  <c r="R41" i="2"/>
  <c r="Q86" i="2"/>
  <c r="U86" i="2" s="1"/>
  <c r="Z86" i="2" s="1"/>
  <c r="Q103" i="2"/>
  <c r="R71" i="2"/>
  <c r="R94" i="2"/>
  <c r="S106" i="2"/>
  <c r="W106" i="2" s="1"/>
  <c r="Q151" i="2"/>
  <c r="U151" i="2" s="1"/>
  <c r="T129" i="2"/>
  <c r="T189" i="2"/>
  <c r="Q179" i="2"/>
  <c r="R179" i="2"/>
  <c r="V179" i="2" s="1"/>
  <c r="Y179" i="2" s="1"/>
  <c r="S169" i="2"/>
  <c r="T220" i="2"/>
  <c r="R222" i="2"/>
  <c r="T245" i="2"/>
  <c r="X245" i="2" s="1"/>
  <c r="T258" i="2"/>
  <c r="T63" i="2"/>
  <c r="T39" i="2"/>
  <c r="S86" i="2"/>
  <c r="W86" i="2" s="1"/>
  <c r="T74" i="2"/>
  <c r="X74" i="2" s="1"/>
  <c r="Q41" i="2"/>
  <c r="R111" i="2"/>
  <c r="V111" i="2" s="1"/>
  <c r="T49" i="2"/>
  <c r="X49" i="2" s="1"/>
  <c r="AM49" i="2" s="1"/>
  <c r="Q70" i="2"/>
  <c r="Q89" i="2"/>
  <c r="Q136" i="2"/>
  <c r="Q123" i="2"/>
  <c r="U123" i="2" s="1"/>
  <c r="T72" i="2"/>
  <c r="S55" i="2"/>
  <c r="W55" i="2" s="1"/>
  <c r="R76" i="2"/>
  <c r="R100" i="2"/>
  <c r="V100" i="2" s="1"/>
  <c r="T219" i="2"/>
  <c r="S111" i="2"/>
  <c r="S130" i="2"/>
  <c r="W130" i="2" s="1"/>
  <c r="S201" i="2"/>
  <c r="W201" i="2" s="1"/>
  <c r="T110" i="2"/>
  <c r="T134" i="2"/>
  <c r="X134" i="2" s="1"/>
  <c r="Q152" i="2"/>
  <c r="T155" i="2"/>
  <c r="X155" i="2" s="1"/>
  <c r="AR155" i="2" s="1"/>
  <c r="T223" i="2"/>
  <c r="Q218" i="2"/>
  <c r="R184" i="2"/>
  <c r="V184" i="2" s="1"/>
  <c r="S148" i="2"/>
  <c r="W148" i="2" s="1"/>
  <c r="S180" i="2"/>
  <c r="Q187" i="2"/>
  <c r="R231" i="2"/>
  <c r="V231" i="2" s="1"/>
  <c r="AU231" i="2" s="1"/>
  <c r="R203" i="2"/>
  <c r="V203" i="2" s="1"/>
  <c r="AP203" i="2" s="1"/>
  <c r="R233" i="2"/>
  <c r="S222" i="2"/>
  <c r="T236" i="2"/>
  <c r="X236" i="2" s="1"/>
  <c r="Q247" i="2"/>
  <c r="U247" i="2" s="1"/>
  <c r="AT247" i="2" s="1"/>
  <c r="S261" i="2"/>
  <c r="W261" i="2" s="1"/>
  <c r="T259" i="2"/>
  <c r="R262" i="2"/>
  <c r="V262" i="2" s="1"/>
  <c r="T274" i="2"/>
  <c r="X274" i="2" s="1"/>
  <c r="AH274" i="2" s="1"/>
  <c r="BG204" i="2"/>
  <c r="BI71" i="2"/>
  <c r="BJ156" i="2"/>
  <c r="BG197" i="2"/>
  <c r="BL68" i="2"/>
  <c r="BK124" i="2"/>
  <c r="BI55" i="2"/>
  <c r="BJ140" i="2"/>
  <c r="BH226" i="2"/>
  <c r="BG133" i="2"/>
  <c r="BH249" i="2"/>
  <c r="BJ105" i="2"/>
  <c r="BL255" i="2"/>
  <c r="BG220" i="2"/>
  <c r="BN99" i="2"/>
  <c r="BI199" i="2"/>
  <c r="BJ220" i="2"/>
  <c r="BG106" i="2"/>
  <c r="BI174" i="2"/>
  <c r="BI66" i="2"/>
  <c r="X137" i="2"/>
  <c r="W180" i="2"/>
  <c r="AQ180" i="2" s="1"/>
  <c r="X220" i="2"/>
  <c r="S67" i="2"/>
  <c r="S64" i="2"/>
  <c r="T56" i="2"/>
  <c r="X56" i="2" s="1"/>
  <c r="AR56" i="2" s="1"/>
  <c r="R109" i="2"/>
  <c r="V109" i="2" s="1"/>
  <c r="T57" i="2"/>
  <c r="X57" i="2" s="1"/>
  <c r="R137" i="2"/>
  <c r="T58" i="2"/>
  <c r="X58" i="2" s="1"/>
  <c r="Q74" i="2"/>
  <c r="U74" i="2" s="1"/>
  <c r="Q106" i="2"/>
  <c r="U106" i="2" s="1"/>
  <c r="Q138" i="2"/>
  <c r="U138" i="2" s="1"/>
  <c r="Q111" i="2"/>
  <c r="U111" i="2" s="1"/>
  <c r="AT111" i="2" s="1"/>
  <c r="R54" i="2"/>
  <c r="R48" i="2"/>
  <c r="R72" i="2"/>
  <c r="R102" i="2"/>
  <c r="V102" i="2" s="1"/>
  <c r="S91" i="2"/>
  <c r="W91" i="2" s="1"/>
  <c r="AQ91" i="2" s="1"/>
  <c r="S107" i="2"/>
  <c r="S123" i="2"/>
  <c r="S139" i="2"/>
  <c r="W139" i="2" s="1"/>
  <c r="T98" i="2"/>
  <c r="X98" i="2" s="1"/>
  <c r="T114" i="2"/>
  <c r="T130" i="2"/>
  <c r="R146" i="2"/>
  <c r="V146" i="2" s="1"/>
  <c r="Q158" i="2"/>
  <c r="U158" i="2" s="1"/>
  <c r="T193" i="2"/>
  <c r="T186" i="2"/>
  <c r="X186" i="2" s="1"/>
  <c r="Q181" i="2"/>
  <c r="U181" i="2" s="1"/>
  <c r="Z181" i="2" s="1"/>
  <c r="R172" i="2"/>
  <c r="T205" i="2"/>
  <c r="S157" i="2"/>
  <c r="S181" i="2"/>
  <c r="W181" i="2" s="1"/>
  <c r="Q188" i="2"/>
  <c r="U188" i="2" s="1"/>
  <c r="R190" i="2"/>
  <c r="Q209" i="2"/>
  <c r="R207" i="2"/>
  <c r="V207" i="2" s="1"/>
  <c r="R223" i="2"/>
  <c r="V223" i="2" s="1"/>
  <c r="AF223" i="2" s="1"/>
  <c r="S215" i="2"/>
  <c r="W215" i="2" s="1"/>
  <c r="R236" i="2"/>
  <c r="T249" i="2"/>
  <c r="X249" i="2" s="1"/>
  <c r="Q230" i="2"/>
  <c r="U230" i="2" s="1"/>
  <c r="Q251" i="2"/>
  <c r="R250" i="2"/>
  <c r="T261" i="2"/>
  <c r="X261" i="2" s="1"/>
  <c r="R261" i="2"/>
  <c r="V261" i="2" s="1"/>
  <c r="BH242" i="2"/>
  <c r="BI263" i="2"/>
  <c r="BG53" i="2"/>
  <c r="BG117" i="2"/>
  <c r="BJ201" i="2"/>
  <c r="BH223" i="2"/>
  <c r="BI244" i="2"/>
  <c r="BJ265" i="2"/>
  <c r="U60" i="2"/>
  <c r="BH92" i="2"/>
  <c r="X265" i="2"/>
  <c r="X259" i="2"/>
  <c r="R58" i="2"/>
  <c r="S73" i="2"/>
  <c r="W73" i="2" s="1"/>
  <c r="Q45" i="2"/>
  <c r="U45" i="2" s="1"/>
  <c r="AE45" i="2" s="1"/>
  <c r="S87" i="2"/>
  <c r="W87" i="2" s="1"/>
  <c r="Q127" i="2"/>
  <c r="T75" i="2"/>
  <c r="X75" i="2" s="1"/>
  <c r="Q105" i="2"/>
  <c r="T89" i="2"/>
  <c r="X89" i="2" s="1"/>
  <c r="R115" i="2"/>
  <c r="Q42" i="2"/>
  <c r="U42" i="2" s="1"/>
  <c r="S50" i="2"/>
  <c r="W50" i="2" s="1"/>
  <c r="Q66" i="2"/>
  <c r="Q82" i="2"/>
  <c r="Q90" i="2"/>
  <c r="U90" i="2" s="1"/>
  <c r="Q122" i="2"/>
  <c r="U122" i="2" s="1"/>
  <c r="S81" i="2"/>
  <c r="Q39" i="2"/>
  <c r="T73" i="2"/>
  <c r="X73" i="2" s="1"/>
  <c r="AC73" i="2" s="1"/>
  <c r="S40" i="2"/>
  <c r="W40" i="2" s="1"/>
  <c r="AV40" i="2" s="1"/>
  <c r="R56" i="2"/>
  <c r="R64" i="2"/>
  <c r="R80" i="2"/>
  <c r="V80" i="2" s="1"/>
  <c r="AA80" i="2" s="1"/>
  <c r="R88" i="2"/>
  <c r="V88" i="2" s="1"/>
  <c r="R118" i="2"/>
  <c r="R134" i="2"/>
  <c r="S99" i="2"/>
  <c r="S115" i="2"/>
  <c r="S131" i="2"/>
  <c r="T153" i="2"/>
  <c r="X153" i="2" s="1"/>
  <c r="T211" i="2"/>
  <c r="X211" i="2" s="1"/>
  <c r="T106" i="2"/>
  <c r="T122" i="2"/>
  <c r="T138" i="2"/>
  <c r="X138" i="2" s="1"/>
  <c r="R152" i="2"/>
  <c r="V152" i="2" s="1"/>
  <c r="AU152" i="2" s="1"/>
  <c r="R147" i="2"/>
  <c r="Q174" i="2"/>
  <c r="R156" i="2"/>
  <c r="V156" i="2" s="1"/>
  <c r="T170" i="2"/>
  <c r="X170" i="2" s="1"/>
  <c r="R235" i="2"/>
  <c r="V235" i="2" s="1"/>
  <c r="T152" i="2"/>
  <c r="Q165" i="2"/>
  <c r="U165" i="2" s="1"/>
  <c r="Q226" i="2"/>
  <c r="U226" i="2" s="1"/>
  <c r="Z226" i="2" s="1"/>
  <c r="R164" i="2"/>
  <c r="R180" i="2"/>
  <c r="S188" i="2"/>
  <c r="S141" i="2"/>
  <c r="W141" i="2" s="1"/>
  <c r="AL141" i="2" s="1"/>
  <c r="S149" i="2"/>
  <c r="W149" i="2" s="1"/>
  <c r="AG149" i="2" s="1"/>
  <c r="S165" i="2"/>
  <c r="S173" i="2"/>
  <c r="T190" i="2"/>
  <c r="X190" i="2" s="1"/>
  <c r="AM190" i="2" s="1"/>
  <c r="Q208" i="2"/>
  <c r="Q196" i="2"/>
  <c r="T206" i="2"/>
  <c r="T222" i="2"/>
  <c r="X222" i="2" s="1"/>
  <c r="AC222" i="2" s="1"/>
  <c r="R198" i="2"/>
  <c r="V198" i="2" s="1"/>
  <c r="AF198" i="2" s="1"/>
  <c r="Q225" i="2"/>
  <c r="R215" i="2"/>
  <c r="R237" i="2"/>
  <c r="V237" i="2" s="1"/>
  <c r="AA237" i="2" s="1"/>
  <c r="S207" i="2"/>
  <c r="S223" i="2"/>
  <c r="S235" i="2"/>
  <c r="T237" i="2"/>
  <c r="X237" i="2" s="1"/>
  <c r="Q238" i="2"/>
  <c r="Q243" i="2"/>
  <c r="R242" i="2"/>
  <c r="V242" i="2" s="1"/>
  <c r="S242" i="2"/>
  <c r="W242" i="2" s="1"/>
  <c r="S250" i="2"/>
  <c r="R263" i="2"/>
  <c r="S260" i="2"/>
  <c r="W260" i="2" s="1"/>
  <c r="R253" i="2"/>
  <c r="V253" i="2" s="1"/>
  <c r="T264" i="2"/>
  <c r="Q264" i="2"/>
  <c r="T276" i="2"/>
  <c r="R269" i="2"/>
  <c r="V269" i="2" s="1"/>
  <c r="R272" i="2"/>
  <c r="V272" i="2" s="1"/>
  <c r="S273" i="2"/>
  <c r="T41" i="2"/>
  <c r="X41" i="2" s="1"/>
  <c r="S42" i="2"/>
  <c r="W42" i="2" s="1"/>
  <c r="T46" i="2"/>
  <c r="X46" i="2" s="1"/>
  <c r="T55" i="2"/>
  <c r="T51" i="2"/>
  <c r="X51" i="2" s="1"/>
  <c r="S76" i="2"/>
  <c r="W76" i="2" s="1"/>
  <c r="Q107" i="2"/>
  <c r="U107" i="2" s="1"/>
  <c r="T185" i="2"/>
  <c r="X185" i="2" s="1"/>
  <c r="T66" i="2"/>
  <c r="T81" i="2"/>
  <c r="X81" i="2" s="1"/>
  <c r="AC81" i="2" s="1"/>
  <c r="R129" i="2"/>
  <c r="Q40" i="2"/>
  <c r="T82" i="2"/>
  <c r="R93" i="2"/>
  <c r="V93" i="2" s="1"/>
  <c r="AU93" i="2" s="1"/>
  <c r="R123" i="2"/>
  <c r="V123" i="2" s="1"/>
  <c r="T177" i="2"/>
  <c r="S45" i="2"/>
  <c r="T53" i="2"/>
  <c r="X53" i="2" s="1"/>
  <c r="AC53" i="2" s="1"/>
  <c r="T61" i="2"/>
  <c r="X61" i="2" s="1"/>
  <c r="Q69" i="2"/>
  <c r="U69" i="2" s="1"/>
  <c r="Q77" i="2"/>
  <c r="Q85" i="2"/>
  <c r="U85" i="2" s="1"/>
  <c r="AE85" i="2" s="1"/>
  <c r="Q96" i="2"/>
  <c r="Q112" i="2"/>
  <c r="Q128" i="2"/>
  <c r="T147" i="2"/>
  <c r="X147" i="2" s="1"/>
  <c r="AH147" i="2" s="1"/>
  <c r="Q91" i="2"/>
  <c r="Q121" i="2"/>
  <c r="R45" i="2"/>
  <c r="T64" i="2"/>
  <c r="X64" i="2" s="1"/>
  <c r="AR64" i="2" s="1"/>
  <c r="T79" i="2"/>
  <c r="R43" i="2"/>
  <c r="S51" i="2"/>
  <c r="Q59" i="2"/>
  <c r="U59" i="2" s="1"/>
  <c r="AE59" i="2" s="1"/>
  <c r="R67" i="2"/>
  <c r="V67" i="2" s="1"/>
  <c r="R75" i="2"/>
  <c r="R83" i="2"/>
  <c r="R92" i="2"/>
  <c r="V92" i="2" s="1"/>
  <c r="AK92" i="2" s="1"/>
  <c r="R108" i="2"/>
  <c r="R124" i="2"/>
  <c r="R140" i="2"/>
  <c r="S94" i="2"/>
  <c r="W94" i="2" s="1"/>
  <c r="S102" i="2"/>
  <c r="S110" i="2"/>
  <c r="S118" i="2"/>
  <c r="S126" i="2"/>
  <c r="W126" i="2" s="1"/>
  <c r="AQ126" i="2" s="1"/>
  <c r="S134" i="2"/>
  <c r="W134" i="2" s="1"/>
  <c r="R143" i="2"/>
  <c r="V143" i="2" s="1"/>
  <c r="T159" i="2"/>
  <c r="T93" i="2"/>
  <c r="X93" i="2" s="1"/>
  <c r="AH93" i="2" s="1"/>
  <c r="T101" i="2"/>
  <c r="X101" i="2" s="1"/>
  <c r="T109" i="2"/>
  <c r="T117" i="2"/>
  <c r="T125" i="2"/>
  <c r="X125" i="2" s="1"/>
  <c r="AM125" i="2" s="1"/>
  <c r="T133" i="2"/>
  <c r="X133" i="2" s="1"/>
  <c r="Q141" i="2"/>
  <c r="T173" i="2"/>
  <c r="T171" i="2"/>
  <c r="X171" i="2" s="1"/>
  <c r="AR171" i="2" s="1"/>
  <c r="R151" i="2"/>
  <c r="V151" i="2" s="1"/>
  <c r="Q164" i="2"/>
  <c r="Q180" i="2"/>
  <c r="Q206" i="2"/>
  <c r="U206" i="2" s="1"/>
  <c r="Z206" i="2" s="1"/>
  <c r="T160" i="2"/>
  <c r="T176" i="2"/>
  <c r="S195" i="2"/>
  <c r="R145" i="2"/>
  <c r="V145" i="2" s="1"/>
  <c r="T156" i="2"/>
  <c r="X156" i="2" s="1"/>
  <c r="Q171" i="2"/>
  <c r="U171" i="2" s="1"/>
  <c r="T191" i="2"/>
  <c r="R159" i="2"/>
  <c r="V159" i="2" s="1"/>
  <c r="AA159" i="2" s="1"/>
  <c r="R167" i="2"/>
  <c r="V167" i="2" s="1"/>
  <c r="R175" i="2"/>
  <c r="V175" i="2" s="1"/>
  <c r="R183" i="2"/>
  <c r="S194" i="2"/>
  <c r="W194" i="2" s="1"/>
  <c r="AG194" i="2" s="1"/>
  <c r="T217" i="2"/>
  <c r="X217" i="2" s="1"/>
  <c r="S144" i="2"/>
  <c r="S152" i="2"/>
  <c r="S160" i="2"/>
  <c r="W160" i="2" s="1"/>
  <c r="S168" i="2"/>
  <c r="W168" i="2" s="1"/>
  <c r="S176" i="2"/>
  <c r="S184" i="2"/>
  <c r="T196" i="2"/>
  <c r="X196" i="2" s="1"/>
  <c r="AR196" i="2" s="1"/>
  <c r="Q220" i="2"/>
  <c r="U220" i="2" s="1"/>
  <c r="Q191" i="2"/>
  <c r="Q199" i="2"/>
  <c r="T212" i="2"/>
  <c r="X212" i="2" s="1"/>
  <c r="T228" i="2"/>
  <c r="X228" i="2" s="1"/>
  <c r="AC228" i="2" s="1"/>
  <c r="R193" i="2"/>
  <c r="R201" i="2"/>
  <c r="Q215" i="2"/>
  <c r="U215" i="2" s="1"/>
  <c r="R234" i="2"/>
  <c r="R210" i="2"/>
  <c r="V210" i="2" s="1"/>
  <c r="R218" i="2"/>
  <c r="R226" i="2"/>
  <c r="V226" i="2" s="1"/>
  <c r="AU226" i="2" s="1"/>
  <c r="Q253" i="2"/>
  <c r="S210" i="2"/>
  <c r="S218" i="2"/>
  <c r="S226" i="2"/>
  <c r="S230" i="2"/>
  <c r="W230" i="2" s="1"/>
  <c r="S238" i="2"/>
  <c r="W238" i="2" s="1"/>
  <c r="T232" i="2"/>
  <c r="T240" i="2"/>
  <c r="X240" i="2" s="1"/>
  <c r="Q233" i="2"/>
  <c r="U233" i="2" s="1"/>
  <c r="Q241" i="2"/>
  <c r="Q246" i="2"/>
  <c r="Q254" i="2"/>
  <c r="U254" i="2" s="1"/>
  <c r="R245" i="2"/>
  <c r="V245" i="2" s="1"/>
  <c r="T253" i="2"/>
  <c r="S245" i="2"/>
  <c r="T254" i="2"/>
  <c r="X254" i="2" s="1"/>
  <c r="Q256" i="2"/>
  <c r="U256" i="2" s="1"/>
  <c r="Q274" i="2"/>
  <c r="S263" i="2"/>
  <c r="W263" i="2" s="1"/>
  <c r="R256" i="2"/>
  <c r="V256" i="2" s="1"/>
  <c r="R265" i="2"/>
  <c r="T268" i="2"/>
  <c r="X268" i="2" s="1"/>
  <c r="Q267" i="2"/>
  <c r="R267" i="2"/>
  <c r="V267" i="2" s="1"/>
  <c r="Q272" i="2"/>
  <c r="U272" i="2" s="1"/>
  <c r="R276" i="2"/>
  <c r="S276" i="2"/>
  <c r="W276" i="2" s="1"/>
  <c r="BN101" i="2"/>
  <c r="BJ101" i="2"/>
  <c r="BN165" i="2"/>
  <c r="BJ165" i="2"/>
  <c r="BN229" i="2"/>
  <c r="BJ229" i="2"/>
  <c r="BK80" i="2"/>
  <c r="BG80" i="2"/>
  <c r="BL69" i="2"/>
  <c r="BH69" i="2"/>
  <c r="BL165" i="2"/>
  <c r="BH165" i="2"/>
  <c r="BM99" i="2"/>
  <c r="BI99" i="2"/>
  <c r="W99" i="2"/>
  <c r="AB99" i="2" s="1"/>
  <c r="BM163" i="2"/>
  <c r="BI163" i="2"/>
  <c r="BM227" i="2"/>
  <c r="BI227" i="2"/>
  <c r="W227" i="2"/>
  <c r="BK73" i="2"/>
  <c r="BG73" i="2"/>
  <c r="U73" i="2"/>
  <c r="BN87" i="2"/>
  <c r="BJ87" i="2"/>
  <c r="BK66" i="2"/>
  <c r="BG66" i="2"/>
  <c r="U66" i="2"/>
  <c r="AT66" i="2" s="1"/>
  <c r="BM65" i="2"/>
  <c r="BI65" i="2"/>
  <c r="BL184" i="2"/>
  <c r="BH184" i="2"/>
  <c r="BM60" i="2"/>
  <c r="BI60" i="2"/>
  <c r="BM124" i="2"/>
  <c r="BI124" i="2"/>
  <c r="BM188" i="2"/>
  <c r="BI188" i="2"/>
  <c r="W188" i="2"/>
  <c r="BM252" i="2"/>
  <c r="BI252" i="2"/>
  <c r="BK148" i="2"/>
  <c r="BG148" i="2"/>
  <c r="BN71" i="2"/>
  <c r="BJ71" i="2"/>
  <c r="BN167" i="2"/>
  <c r="BJ167" i="2"/>
  <c r="X167" i="2"/>
  <c r="BN100" i="2"/>
  <c r="BJ100" i="2"/>
  <c r="BL186" i="2"/>
  <c r="BH186" i="2"/>
  <c r="BL250" i="2"/>
  <c r="BH250" i="2"/>
  <c r="V250" i="2"/>
  <c r="BK141" i="2"/>
  <c r="BG141" i="2"/>
  <c r="U141" i="2"/>
  <c r="BN91" i="2"/>
  <c r="BJ91" i="2"/>
  <c r="BK58" i="2"/>
  <c r="BG58" i="2"/>
  <c r="BL60" i="2"/>
  <c r="BH60" i="2"/>
  <c r="BN170" i="2"/>
  <c r="BJ170" i="2"/>
  <c r="BL67" i="2"/>
  <c r="BH67" i="2"/>
  <c r="BL131" i="2"/>
  <c r="BH131" i="2"/>
  <c r="BL195" i="2"/>
  <c r="BH195" i="2"/>
  <c r="BL259" i="2"/>
  <c r="BH259" i="2"/>
  <c r="BK168" i="2"/>
  <c r="BG168" i="2"/>
  <c r="BL81" i="2"/>
  <c r="BH81" i="2"/>
  <c r="BM43" i="2"/>
  <c r="BI43" i="2"/>
  <c r="BM107" i="2"/>
  <c r="BI107" i="2"/>
  <c r="W107" i="2"/>
  <c r="BN192" i="2"/>
  <c r="BJ192" i="2"/>
  <c r="BJ256" i="2"/>
  <c r="BN256" i="2"/>
  <c r="X256" i="2"/>
  <c r="AH256" i="2" s="1"/>
  <c r="BK161" i="2"/>
  <c r="BG161" i="2"/>
  <c r="BM110" i="2"/>
  <c r="BI110" i="2"/>
  <c r="W110" i="2"/>
  <c r="BL273" i="2"/>
  <c r="BH273" i="2"/>
  <c r="BN187" i="2"/>
  <c r="BJ187" i="2"/>
  <c r="BM121" i="2"/>
  <c r="BI121" i="2"/>
  <c r="BK67" i="2"/>
  <c r="BG67" i="2"/>
  <c r="BL72" i="2"/>
  <c r="BH72" i="2"/>
  <c r="V72" i="2"/>
  <c r="Y72" i="2" s="1"/>
  <c r="BJ247" i="2"/>
  <c r="BN247" i="2"/>
  <c r="BL196" i="2"/>
  <c r="BH196" i="2"/>
  <c r="BK191" i="2"/>
  <c r="BG191" i="2"/>
  <c r="U191" i="2"/>
  <c r="BM265" i="2"/>
  <c r="BI265" i="2"/>
  <c r="BK142" i="2"/>
  <c r="BG142" i="2"/>
  <c r="BN146" i="2"/>
  <c r="BJ146" i="2"/>
  <c r="X146" i="2"/>
  <c r="BK135" i="2"/>
  <c r="BG135" i="2"/>
  <c r="U135" i="2"/>
  <c r="BM61" i="2"/>
  <c r="BI61" i="2"/>
  <c r="BN231" i="2"/>
  <c r="BJ231" i="2"/>
  <c r="BM105" i="2"/>
  <c r="BI105" i="2"/>
  <c r="BL132" i="2"/>
  <c r="BH132" i="2"/>
  <c r="V132" i="2"/>
  <c r="BM225" i="2"/>
  <c r="BI225" i="2"/>
  <c r="BM177" i="2"/>
  <c r="BI177" i="2"/>
  <c r="BM210" i="2"/>
  <c r="BI210" i="2"/>
  <c r="W210" i="2"/>
  <c r="AB210" i="2" s="1"/>
  <c r="BK215" i="2"/>
  <c r="BG215" i="2"/>
  <c r="BL232" i="2"/>
  <c r="BH232" i="2"/>
  <c r="V232" i="2"/>
  <c r="BN122" i="2"/>
  <c r="BJ122" i="2"/>
  <c r="X122" i="2"/>
  <c r="BL75" i="2"/>
  <c r="BH75" i="2"/>
  <c r="V75" i="2"/>
  <c r="BM96" i="2"/>
  <c r="BI96" i="2"/>
  <c r="BL139" i="2"/>
  <c r="BH139" i="2"/>
  <c r="BM160" i="2"/>
  <c r="BI160" i="2"/>
  <c r="BN181" i="2"/>
  <c r="BJ181" i="2"/>
  <c r="X181" i="2"/>
  <c r="BL203" i="2"/>
  <c r="BH203" i="2"/>
  <c r="BM224" i="2"/>
  <c r="BI224" i="2"/>
  <c r="BN245" i="2"/>
  <c r="BJ245" i="2"/>
  <c r="BL267" i="2"/>
  <c r="BH267" i="2"/>
  <c r="BK128" i="2"/>
  <c r="BG128" i="2"/>
  <c r="U128" i="2"/>
  <c r="BK192" i="2"/>
  <c r="BG192" i="2"/>
  <c r="U192" i="2"/>
  <c r="AJ192" i="2" s="1"/>
  <c r="BK256" i="2"/>
  <c r="BG256" i="2"/>
  <c r="BL61" i="2"/>
  <c r="BH61" i="2"/>
  <c r="V61" i="2"/>
  <c r="AU61" i="2" s="1"/>
  <c r="BL93" i="2"/>
  <c r="BH93" i="2"/>
  <c r="BL125" i="2"/>
  <c r="BH125" i="2"/>
  <c r="V125" i="2"/>
  <c r="BL157" i="2"/>
  <c r="BH157" i="2"/>
  <c r="V157" i="2"/>
  <c r="BM51" i="2"/>
  <c r="BI51" i="2"/>
  <c r="W51" i="2"/>
  <c r="AB51" i="2" s="1"/>
  <c r="BN72" i="2"/>
  <c r="BJ72" i="2"/>
  <c r="X72" i="2"/>
  <c r="BL94" i="2"/>
  <c r="BH94" i="2"/>
  <c r="V94" i="2"/>
  <c r="BM115" i="2"/>
  <c r="BI115" i="2"/>
  <c r="W115" i="2"/>
  <c r="AL115" i="2" s="1"/>
  <c r="BN136" i="2"/>
  <c r="BJ136" i="2"/>
  <c r="BL158" i="2"/>
  <c r="BH158" i="2"/>
  <c r="BM179" i="2"/>
  <c r="BI179" i="2"/>
  <c r="BN200" i="2"/>
  <c r="BJ200" i="2"/>
  <c r="BL222" i="2"/>
  <c r="BH222" i="2"/>
  <c r="V222" i="2"/>
  <c r="BM243" i="2"/>
  <c r="BI243" i="2"/>
  <c r="BJ264" i="2"/>
  <c r="BN264" i="2"/>
  <c r="X264" i="2"/>
  <c r="AM264" i="2" s="1"/>
  <c r="BK57" i="2"/>
  <c r="BG57" i="2"/>
  <c r="U57" i="2"/>
  <c r="BK121" i="2"/>
  <c r="BG121" i="2"/>
  <c r="U121" i="2"/>
  <c r="Z121" i="2" s="1"/>
  <c r="BK185" i="2"/>
  <c r="BG185" i="2"/>
  <c r="BM70" i="2"/>
  <c r="BI70" i="2"/>
  <c r="BK226" i="2"/>
  <c r="BG226" i="2"/>
  <c r="BL257" i="2"/>
  <c r="BH257" i="2"/>
  <c r="V257" i="2"/>
  <c r="AF257" i="2" s="1"/>
  <c r="BN171" i="2"/>
  <c r="BJ171" i="2"/>
  <c r="BN86" i="2"/>
  <c r="BJ86" i="2"/>
  <c r="BM237" i="2"/>
  <c r="BI237" i="2"/>
  <c r="BM133" i="2"/>
  <c r="BI133" i="2"/>
  <c r="BL55" i="2"/>
  <c r="BH55" i="2"/>
  <c r="BN97" i="2"/>
  <c r="BJ97" i="2"/>
  <c r="X97" i="2"/>
  <c r="BM140" i="2"/>
  <c r="BI140" i="2"/>
  <c r="BN161" i="2"/>
  <c r="BJ161" i="2"/>
  <c r="BM204" i="2"/>
  <c r="BI204" i="2"/>
  <c r="BL247" i="2"/>
  <c r="BH247" i="2"/>
  <c r="BK68" i="2"/>
  <c r="BG68" i="2"/>
  <c r="BK196" i="2"/>
  <c r="BG196" i="2"/>
  <c r="U196" i="2"/>
  <c r="BN63" i="2"/>
  <c r="BJ63" i="2"/>
  <c r="X63" i="2"/>
  <c r="BN127" i="2"/>
  <c r="BJ127" i="2"/>
  <c r="BN159" i="2"/>
  <c r="BJ159" i="2"/>
  <c r="X159" i="2"/>
  <c r="BL74" i="2"/>
  <c r="BH74" i="2"/>
  <c r="BN116" i="2"/>
  <c r="BJ116" i="2"/>
  <c r="BM159" i="2"/>
  <c r="BI159" i="2"/>
  <c r="BL202" i="2"/>
  <c r="BH202" i="2"/>
  <c r="V202" i="2"/>
  <c r="BJ244" i="2"/>
  <c r="BN244" i="2"/>
  <c r="BK61" i="2"/>
  <c r="BG61" i="2"/>
  <c r="BK189" i="2"/>
  <c r="BG189" i="2"/>
  <c r="BM74" i="2"/>
  <c r="BI74" i="2"/>
  <c r="BK218" i="2"/>
  <c r="BG218" i="2"/>
  <c r="U218" i="2"/>
  <c r="AJ218" i="2" s="1"/>
  <c r="BM254" i="2"/>
  <c r="BI254" i="2"/>
  <c r="W254" i="2"/>
  <c r="BN166" i="2"/>
  <c r="BJ166" i="2"/>
  <c r="BM81" i="2"/>
  <c r="BI81" i="2"/>
  <c r="W81" i="2"/>
  <c r="BL224" i="2"/>
  <c r="BH224" i="2"/>
  <c r="BN106" i="2"/>
  <c r="BJ106" i="2"/>
  <c r="X106" i="2"/>
  <c r="BN61" i="2"/>
  <c r="BJ61" i="2"/>
  <c r="BM104" i="2"/>
  <c r="BI104" i="2"/>
  <c r="BL147" i="2"/>
  <c r="BH147" i="2"/>
  <c r="V147" i="2"/>
  <c r="AP147" i="2" s="1"/>
  <c r="BN189" i="2"/>
  <c r="BJ189" i="2"/>
  <c r="X189" i="2"/>
  <c r="BM232" i="2"/>
  <c r="BI232" i="2"/>
  <c r="BL275" i="2"/>
  <c r="BH275" i="2"/>
  <c r="BK88" i="2"/>
  <c r="BG88" i="2"/>
  <c r="BK216" i="2"/>
  <c r="BG216" i="2"/>
  <c r="BL73" i="2"/>
  <c r="BH73" i="2"/>
  <c r="BL137" i="2"/>
  <c r="BH137" i="2"/>
  <c r="V137" i="2"/>
  <c r="BM59" i="2"/>
  <c r="BI59" i="2"/>
  <c r="BM123" i="2"/>
  <c r="BI123" i="2"/>
  <c r="W123" i="2"/>
  <c r="BL166" i="2"/>
  <c r="BH166" i="2"/>
  <c r="BN208" i="2"/>
  <c r="BJ208" i="2"/>
  <c r="BM251" i="2"/>
  <c r="BI251" i="2"/>
  <c r="BG81" i="2"/>
  <c r="BK81" i="2"/>
  <c r="U81" i="2"/>
  <c r="BK209" i="2"/>
  <c r="BG209" i="2"/>
  <c r="U209" i="2"/>
  <c r="AT209" i="2" s="1"/>
  <c r="BN95" i="2"/>
  <c r="BJ95" i="2"/>
  <c r="BK178" i="2"/>
  <c r="BG178" i="2"/>
  <c r="BL241" i="2"/>
  <c r="BH241" i="2"/>
  <c r="BL140" i="2"/>
  <c r="BH140" i="2"/>
  <c r="V140" i="2"/>
  <c r="BK134" i="2"/>
  <c r="BG134" i="2"/>
  <c r="BK251" i="2"/>
  <c r="BG251" i="2"/>
  <c r="U251" i="2"/>
  <c r="BK111" i="2"/>
  <c r="BG111" i="2"/>
  <c r="BN50" i="2"/>
  <c r="BJ50" i="2"/>
  <c r="BK211" i="2"/>
  <c r="BG211" i="2"/>
  <c r="BK214" i="2"/>
  <c r="BG214" i="2"/>
  <c r="U214" i="2"/>
  <c r="BK54" i="2"/>
  <c r="BG54" i="2"/>
  <c r="U54" i="2"/>
  <c r="AE54" i="2" s="1"/>
  <c r="BN174" i="2"/>
  <c r="BJ174" i="2"/>
  <c r="BN162" i="2"/>
  <c r="BJ162" i="2"/>
  <c r="X162" i="2"/>
  <c r="BL100" i="2"/>
  <c r="BH100" i="2"/>
  <c r="BN98" i="2"/>
  <c r="BJ98" i="2"/>
  <c r="BN110" i="2"/>
  <c r="BJ110" i="2"/>
  <c r="X110" i="2"/>
  <c r="BK203" i="2"/>
  <c r="BG203" i="2"/>
  <c r="BK278" i="2"/>
  <c r="BG278" i="2"/>
  <c r="U278" i="2"/>
  <c r="BM169" i="2"/>
  <c r="BI169" i="2"/>
  <c r="W169" i="2"/>
  <c r="BK231" i="2"/>
  <c r="BG231" i="2"/>
  <c r="BL40" i="2"/>
  <c r="BH40" i="2"/>
  <c r="BK179" i="2"/>
  <c r="BG179" i="2"/>
  <c r="U179" i="2"/>
  <c r="BK166" i="2"/>
  <c r="BG166" i="2"/>
  <c r="U166" i="2"/>
  <c r="AT166" i="2" s="1"/>
  <c r="BM266" i="2"/>
  <c r="BI266" i="2"/>
  <c r="W266" i="2"/>
  <c r="BM249" i="2"/>
  <c r="BI249" i="2"/>
  <c r="W249" i="2"/>
  <c r="BM241" i="2"/>
  <c r="BI241" i="2"/>
  <c r="BN198" i="2"/>
  <c r="BJ198" i="2"/>
  <c r="BJ254" i="2"/>
  <c r="BN254" i="2"/>
  <c r="BK190" i="2"/>
  <c r="BG190" i="2"/>
  <c r="BM45" i="2"/>
  <c r="BI45" i="2"/>
  <c r="W45" i="2"/>
  <c r="AB45" i="2" s="1"/>
  <c r="BJ242" i="2"/>
  <c r="BN242" i="2"/>
  <c r="X242" i="2"/>
  <c r="BL144" i="2"/>
  <c r="BH144" i="2"/>
  <c r="BL59" i="2"/>
  <c r="BH59" i="2"/>
  <c r="BL123" i="2"/>
  <c r="BH123" i="2"/>
  <c r="BL187" i="2"/>
  <c r="BH187" i="2"/>
  <c r="V187" i="2"/>
  <c r="BM272" i="2"/>
  <c r="BI272" i="2"/>
  <c r="W272" i="2"/>
  <c r="BK208" i="2"/>
  <c r="BG208" i="2"/>
  <c r="U208" i="2"/>
  <c r="BL101" i="2"/>
  <c r="BH101" i="2"/>
  <c r="V101" i="2"/>
  <c r="BN56" i="2"/>
  <c r="BJ56" i="2"/>
  <c r="BN120" i="2"/>
  <c r="BJ120" i="2"/>
  <c r="BN184" i="2"/>
  <c r="BJ184" i="2"/>
  <c r="X184" i="2"/>
  <c r="BJ248" i="2"/>
  <c r="BN248" i="2"/>
  <c r="BK137" i="2"/>
  <c r="BG137" i="2"/>
  <c r="BK265" i="2"/>
  <c r="BG265" i="2"/>
  <c r="BK194" i="2"/>
  <c r="BG194" i="2"/>
  <c r="BN203" i="2"/>
  <c r="BJ203" i="2"/>
  <c r="BM269" i="2"/>
  <c r="BI269" i="2"/>
  <c r="W269" i="2"/>
  <c r="BL112" i="2"/>
  <c r="BH112" i="2"/>
  <c r="BN81" i="2"/>
  <c r="BJ81" i="2"/>
  <c r="BN145" i="2"/>
  <c r="BJ145" i="2"/>
  <c r="X145" i="2"/>
  <c r="BL231" i="2"/>
  <c r="BH231" i="2"/>
  <c r="BK84" i="2"/>
  <c r="BG84" i="2"/>
  <c r="BK276" i="2"/>
  <c r="BG276" i="2"/>
  <c r="BN135" i="2"/>
  <c r="BJ135" i="2"/>
  <c r="BM79" i="2"/>
  <c r="BI79" i="2"/>
  <c r="W79" i="2"/>
  <c r="AV79" i="2" s="1"/>
  <c r="BM143" i="2"/>
  <c r="BI143" i="2"/>
  <c r="BM207" i="2"/>
  <c r="BI207" i="2"/>
  <c r="W207" i="2"/>
  <c r="BM271" i="2"/>
  <c r="BI271" i="2"/>
  <c r="BK205" i="2"/>
  <c r="BG205" i="2"/>
  <c r="BM154" i="2"/>
  <c r="BI154" i="2"/>
  <c r="BL201" i="2"/>
  <c r="BH201" i="2"/>
  <c r="V201" i="2"/>
  <c r="BL256" i="2"/>
  <c r="BH256" i="2"/>
  <c r="BM85" i="2"/>
  <c r="BI85" i="2"/>
  <c r="BM88" i="2"/>
  <c r="BI88" i="2"/>
  <c r="BM152" i="2"/>
  <c r="BI152" i="2"/>
  <c r="W152" i="2"/>
  <c r="BM216" i="2"/>
  <c r="BI216" i="2"/>
  <c r="BK40" i="2"/>
  <c r="BG40" i="2"/>
  <c r="U40" i="2"/>
  <c r="BK232" i="2"/>
  <c r="BG232" i="2"/>
  <c r="BL113" i="2"/>
  <c r="BH113" i="2"/>
  <c r="BL86" i="2"/>
  <c r="BH86" i="2"/>
  <c r="BL150" i="2"/>
  <c r="BH150" i="2"/>
  <c r="BL214" i="2"/>
  <c r="BH214" i="2"/>
  <c r="V214" i="2"/>
  <c r="BL278" i="2"/>
  <c r="BH278" i="2"/>
  <c r="BK225" i="2"/>
  <c r="BG225" i="2"/>
  <c r="U225" i="2"/>
  <c r="BK146" i="2"/>
  <c r="BG146" i="2"/>
  <c r="BK267" i="2"/>
  <c r="BG267" i="2"/>
  <c r="U267" i="2"/>
  <c r="BN183" i="2"/>
  <c r="BJ183" i="2"/>
  <c r="BL116" i="2"/>
  <c r="BH116" i="2"/>
  <c r="V116" i="2"/>
  <c r="BH205" i="2"/>
  <c r="BL205" i="2"/>
  <c r="BK163" i="2"/>
  <c r="BG163" i="2"/>
  <c r="U163" i="2"/>
  <c r="BK275" i="2"/>
  <c r="BG275" i="2"/>
  <c r="U275" i="2"/>
  <c r="BL244" i="2"/>
  <c r="BH244" i="2"/>
  <c r="BK263" i="2"/>
  <c r="BG263" i="2"/>
  <c r="U263" i="2"/>
  <c r="BK59" i="2"/>
  <c r="BG59" i="2"/>
  <c r="BK246" i="2"/>
  <c r="BG246" i="2"/>
  <c r="U246" i="2"/>
  <c r="BM185" i="2"/>
  <c r="BI185" i="2"/>
  <c r="W185" i="2"/>
  <c r="BJ278" i="2"/>
  <c r="BN278" i="2"/>
  <c r="X278" i="2"/>
  <c r="AM278" i="2" s="1"/>
  <c r="BJ246" i="2"/>
  <c r="BN246" i="2"/>
  <c r="BL204" i="2"/>
  <c r="BH204" i="2"/>
  <c r="BL221" i="2"/>
  <c r="BH221" i="2"/>
  <c r="BJ274" i="2"/>
  <c r="BN274" i="2"/>
  <c r="BM189" i="2"/>
  <c r="BI189" i="2"/>
  <c r="W189" i="2"/>
  <c r="AB189" i="2" s="1"/>
  <c r="S77" i="2"/>
  <c r="W77" i="2" s="1"/>
  <c r="S71" i="2"/>
  <c r="W71" i="2" s="1"/>
  <c r="AB71" i="2" s="1"/>
  <c r="S74" i="2"/>
  <c r="W74" i="2" s="1"/>
  <c r="S57" i="2"/>
  <c r="W57" i="2" s="1"/>
  <c r="S83" i="2"/>
  <c r="W83" i="2" s="1"/>
  <c r="AL83" i="2" s="1"/>
  <c r="Q131" i="2"/>
  <c r="U131" i="2" s="1"/>
  <c r="T70" i="2"/>
  <c r="X70" i="2" s="1"/>
  <c r="R97" i="2"/>
  <c r="Q137" i="2"/>
  <c r="U137" i="2" s="1"/>
  <c r="S59" i="2"/>
  <c r="W59" i="2" s="1"/>
  <c r="T90" i="2"/>
  <c r="R127" i="2"/>
  <c r="V127" i="2" s="1"/>
  <c r="R39" i="2"/>
  <c r="V39" i="2" s="1"/>
  <c r="R47" i="2"/>
  <c r="V47" i="2" s="1"/>
  <c r="AK47" i="2" s="1"/>
  <c r="R55" i="2"/>
  <c r="V55" i="2" s="1"/>
  <c r="Q67" i="2"/>
  <c r="U67" i="2" s="1"/>
  <c r="Q75" i="2"/>
  <c r="U75" i="2" s="1"/>
  <c r="AT75" i="2" s="1"/>
  <c r="Q83" i="2"/>
  <c r="U83" i="2" s="1"/>
  <c r="Q92" i="2"/>
  <c r="U92" i="2" s="1"/>
  <c r="Q108" i="2"/>
  <c r="U108" i="2" s="1"/>
  <c r="AJ108" i="2" s="1"/>
  <c r="Q124" i="2"/>
  <c r="U124" i="2" s="1"/>
  <c r="Z124" i="2" s="1"/>
  <c r="Q149" i="2"/>
  <c r="U149" i="2" s="1"/>
  <c r="Q97" i="2"/>
  <c r="Q129" i="2"/>
  <c r="U129" i="2" s="1"/>
  <c r="S58" i="2"/>
  <c r="W58" i="2" s="1"/>
  <c r="AG58" i="2" s="1"/>
  <c r="T87" i="2"/>
  <c r="X87" i="2" s="1"/>
  <c r="Q49" i="2"/>
  <c r="Q61" i="2"/>
  <c r="U61" i="2" s="1"/>
  <c r="R69" i="2"/>
  <c r="V69" i="2" s="1"/>
  <c r="AP69" i="2" s="1"/>
  <c r="R81" i="2"/>
  <c r="V81" i="2" s="1"/>
  <c r="R96" i="2"/>
  <c r="V96" i="2" s="1"/>
  <c r="R112" i="2"/>
  <c r="V112" i="2" s="1"/>
  <c r="AA112" i="2" s="1"/>
  <c r="R136" i="2"/>
  <c r="V136" i="2" s="1"/>
  <c r="AP136" i="2" s="1"/>
  <c r="S92" i="2"/>
  <c r="S100" i="2"/>
  <c r="W100" i="2" s="1"/>
  <c r="S112" i="2"/>
  <c r="S120" i="2"/>
  <c r="W120" i="2" s="1"/>
  <c r="AG120" i="2" s="1"/>
  <c r="S128" i="2"/>
  <c r="W128" i="2" s="1"/>
  <c r="S136" i="2"/>
  <c r="T149" i="2"/>
  <c r="X149" i="2" s="1"/>
  <c r="AC149" i="2" s="1"/>
  <c r="T91" i="2"/>
  <c r="X91" i="2" s="1"/>
  <c r="AM91" i="2" s="1"/>
  <c r="T99" i="2"/>
  <c r="X99" i="2" s="1"/>
  <c r="T107" i="2"/>
  <c r="T115" i="2"/>
  <c r="X115" i="2" s="1"/>
  <c r="T123" i="2"/>
  <c r="X123" i="2" s="1"/>
  <c r="AC123" i="2" s="1"/>
  <c r="T135" i="2"/>
  <c r="X135" i="2" s="1"/>
  <c r="R144" i="2"/>
  <c r="V144" i="2" s="1"/>
  <c r="AP144" i="2" s="1"/>
  <c r="Q147" i="2"/>
  <c r="U147" i="2" s="1"/>
  <c r="Q148" i="2"/>
  <c r="U148" i="2" s="1"/>
  <c r="Q168" i="2"/>
  <c r="U168" i="2" s="1"/>
  <c r="T197" i="2"/>
  <c r="Q157" i="2"/>
  <c r="T180" i="2"/>
  <c r="X180" i="2" s="1"/>
  <c r="T207" i="2"/>
  <c r="X207" i="2" s="1"/>
  <c r="R153" i="2"/>
  <c r="Q167" i="2"/>
  <c r="T199" i="2"/>
  <c r="X199" i="2" s="1"/>
  <c r="R161" i="2"/>
  <c r="V161" i="2" s="1"/>
  <c r="AP161" i="2" s="1"/>
  <c r="R169" i="2"/>
  <c r="R181" i="2"/>
  <c r="V181" i="2" s="1"/>
  <c r="S190" i="2"/>
  <c r="W190" i="2" s="1"/>
  <c r="AG190" i="2" s="1"/>
  <c r="T225" i="2"/>
  <c r="X225" i="2" s="1"/>
  <c r="S150" i="2"/>
  <c r="S162" i="2"/>
  <c r="W162" i="2" s="1"/>
  <c r="S174" i="2"/>
  <c r="W174" i="2" s="1"/>
  <c r="S182" i="2"/>
  <c r="T200" i="2"/>
  <c r="X200" i="2" s="1"/>
  <c r="Q228" i="2"/>
  <c r="U228" i="2" s="1"/>
  <c r="Q197" i="2"/>
  <c r="U197" i="2" s="1"/>
  <c r="T208" i="2"/>
  <c r="X208" i="2" s="1"/>
  <c r="R239" i="2"/>
  <c r="V239" i="2" s="1"/>
  <c r="R199" i="2"/>
  <c r="Q211" i="2"/>
  <c r="U211" i="2" s="1"/>
  <c r="Z211" i="2" s="1"/>
  <c r="Q227" i="2"/>
  <c r="U227" i="2" s="1"/>
  <c r="R212" i="2"/>
  <c r="V212" i="2" s="1"/>
  <c r="R220" i="2"/>
  <c r="V220" i="2" s="1"/>
  <c r="AK220" i="2" s="1"/>
  <c r="R241" i="2"/>
  <c r="V241" i="2" s="1"/>
  <c r="AF241" i="2" s="1"/>
  <c r="S208" i="2"/>
  <c r="W208" i="2" s="1"/>
  <c r="S220" i="2"/>
  <c r="S228" i="2"/>
  <c r="W228" i="2" s="1"/>
  <c r="S232" i="2"/>
  <c r="W232" i="2" s="1"/>
  <c r="T230" i="2"/>
  <c r="X230" i="2" s="1"/>
  <c r="T238" i="2"/>
  <c r="Q231" i="2"/>
  <c r="U231" i="2" s="1"/>
  <c r="T247" i="2"/>
  <c r="X247" i="2" s="1"/>
  <c r="AW247" i="2" s="1"/>
  <c r="Q248" i="2"/>
  <c r="U248" i="2" s="1"/>
  <c r="AO248" i="2" s="1"/>
  <c r="S257" i="2"/>
  <c r="R251" i="2"/>
  <c r="V251" i="2" s="1"/>
  <c r="AK251" i="2" s="1"/>
  <c r="S243" i="2"/>
  <c r="W243" i="2" s="1"/>
  <c r="AV243" i="2" s="1"/>
  <c r="T257" i="2"/>
  <c r="X257" i="2" s="1"/>
  <c r="S259" i="2"/>
  <c r="S256" i="2"/>
  <c r="W256" i="2" s="1"/>
  <c r="T273" i="2"/>
  <c r="X273" i="2" s="1"/>
  <c r="AH273" i="2" s="1"/>
  <c r="T263" i="2"/>
  <c r="X263" i="2" s="1"/>
  <c r="S265" i="2"/>
  <c r="W265" i="2" s="1"/>
  <c r="Q265" i="2"/>
  <c r="U265" i="2" s="1"/>
  <c r="T270" i="2"/>
  <c r="X270" i="2" s="1"/>
  <c r="R278" i="2"/>
  <c r="V278" i="2" s="1"/>
  <c r="AF278" i="2" s="1"/>
  <c r="BL43" i="2"/>
  <c r="BH43" i="2"/>
  <c r="V43" i="2"/>
  <c r="AK43" i="2" s="1"/>
  <c r="BL107" i="2"/>
  <c r="BH107" i="2"/>
  <c r="BN149" i="2"/>
  <c r="BJ149" i="2"/>
  <c r="BM192" i="2"/>
  <c r="BI192" i="2"/>
  <c r="BL235" i="2"/>
  <c r="BH235" i="2"/>
  <c r="BK96" i="2"/>
  <c r="BG96" i="2"/>
  <c r="U96" i="2"/>
  <c r="BK224" i="2"/>
  <c r="BG224" i="2"/>
  <c r="BL109" i="2"/>
  <c r="BH109" i="2"/>
  <c r="BN40" i="2"/>
  <c r="BJ40" i="2"/>
  <c r="BM83" i="2"/>
  <c r="BI83" i="2"/>
  <c r="BM147" i="2"/>
  <c r="BI147" i="2"/>
  <c r="BL190" i="2"/>
  <c r="BH190" i="2"/>
  <c r="V190" i="2"/>
  <c r="AA190" i="2" s="1"/>
  <c r="BN232" i="2"/>
  <c r="BJ232" i="2"/>
  <c r="X232" i="2"/>
  <c r="AM232" i="2" s="1"/>
  <c r="BM275" i="2"/>
  <c r="BI275" i="2"/>
  <c r="BK217" i="2"/>
  <c r="BG217" i="2"/>
  <c r="U217" i="2"/>
  <c r="BN103" i="2"/>
  <c r="BJ103" i="2"/>
  <c r="BK162" i="2"/>
  <c r="BG162" i="2"/>
  <c r="BL193" i="2"/>
  <c r="BH193" i="2"/>
  <c r="V193" i="2"/>
  <c r="BL44" i="2"/>
  <c r="BH44" i="2"/>
  <c r="BL216" i="2"/>
  <c r="BH216" i="2"/>
  <c r="BM44" i="2"/>
  <c r="BI44" i="2"/>
  <c r="BL87" i="2"/>
  <c r="BH87" i="2"/>
  <c r="V87" i="2"/>
  <c r="BN129" i="2"/>
  <c r="BJ129" i="2"/>
  <c r="X129" i="2"/>
  <c r="BM172" i="2"/>
  <c r="BI172" i="2"/>
  <c r="W172" i="2"/>
  <c r="BN193" i="2"/>
  <c r="BJ193" i="2"/>
  <c r="X193" i="2"/>
  <c r="AW193" i="2" s="1"/>
  <c r="BM236" i="2"/>
  <c r="BI236" i="2"/>
  <c r="BN257" i="2"/>
  <c r="BJ257" i="2"/>
  <c r="BN38" i="2"/>
  <c r="BJ38" i="2"/>
  <c r="BK100" i="2"/>
  <c r="BG100" i="2"/>
  <c r="BK164" i="2"/>
  <c r="BG164" i="2"/>
  <c r="U164" i="2"/>
  <c r="BK228" i="2"/>
  <c r="BG228" i="2"/>
  <c r="BN47" i="2"/>
  <c r="BJ47" i="2"/>
  <c r="X47" i="2"/>
  <c r="BM78" i="2"/>
  <c r="BI78" i="2"/>
  <c r="BN111" i="2"/>
  <c r="BJ111" i="2"/>
  <c r="BN143" i="2"/>
  <c r="BJ143" i="2"/>
  <c r="BL42" i="2"/>
  <c r="BH42" i="2"/>
  <c r="BM63" i="2"/>
  <c r="BI63" i="2"/>
  <c r="W63" i="2"/>
  <c r="AV63" i="2" s="1"/>
  <c r="BN84" i="2"/>
  <c r="BJ84" i="2"/>
  <c r="X84" i="2"/>
  <c r="BL106" i="2"/>
  <c r="BH106" i="2"/>
  <c r="BI127" i="2"/>
  <c r="BM127" i="2"/>
  <c r="BN148" i="2"/>
  <c r="BJ148" i="2"/>
  <c r="BL170" i="2"/>
  <c r="BH170" i="2"/>
  <c r="BI191" i="2"/>
  <c r="BM191" i="2"/>
  <c r="BN212" i="2"/>
  <c r="BJ212" i="2"/>
  <c r="BL234" i="2"/>
  <c r="BH234" i="2"/>
  <c r="V234" i="2"/>
  <c r="AA234" i="2" s="1"/>
  <c r="BM255" i="2"/>
  <c r="BI255" i="2"/>
  <c r="BJ276" i="2"/>
  <c r="BN276" i="2"/>
  <c r="X276" i="2"/>
  <c r="BG93" i="2"/>
  <c r="BK93" i="2"/>
  <c r="U93" i="2"/>
  <c r="BK221" i="2"/>
  <c r="BG221" i="2"/>
  <c r="BI42" i="2"/>
  <c r="BM42" i="2"/>
  <c r="BN107" i="2"/>
  <c r="BJ107" i="2"/>
  <c r="X107" i="2"/>
  <c r="BM170" i="2"/>
  <c r="BI170" i="2"/>
  <c r="BK154" i="2"/>
  <c r="BG154" i="2"/>
  <c r="BJ275" i="2"/>
  <c r="BN275" i="2"/>
  <c r="BL233" i="2"/>
  <c r="BH233" i="2"/>
  <c r="V233" i="2"/>
  <c r="AF233" i="2" s="1"/>
  <c r="BM190" i="2"/>
  <c r="BI190" i="2"/>
  <c r="BL124" i="2"/>
  <c r="BH124" i="2"/>
  <c r="V124" i="2"/>
  <c r="AA124" i="2" s="1"/>
  <c r="BK63" i="2"/>
  <c r="BG63" i="2"/>
  <c r="BM245" i="2"/>
  <c r="BI245" i="2"/>
  <c r="W245" i="2"/>
  <c r="BN202" i="2"/>
  <c r="BJ202" i="2"/>
  <c r="BM149" i="2"/>
  <c r="BI149" i="2"/>
  <c r="BL64" i="2"/>
  <c r="BH64" i="2"/>
  <c r="V64" i="2"/>
  <c r="BL51" i="2"/>
  <c r="BH51" i="2"/>
  <c r="BM72" i="2"/>
  <c r="BI72" i="2"/>
  <c r="BN93" i="2"/>
  <c r="BJ93" i="2"/>
  <c r="BL115" i="2"/>
  <c r="BH115" i="2"/>
  <c r="V115" i="2"/>
  <c r="AF115" i="2" s="1"/>
  <c r="BM136" i="2"/>
  <c r="BI136" i="2"/>
  <c r="W136" i="2"/>
  <c r="BN157" i="2"/>
  <c r="BJ157" i="2"/>
  <c r="BL179" i="2"/>
  <c r="BH179" i="2"/>
  <c r="BM200" i="2"/>
  <c r="BI200" i="2"/>
  <c r="BN221" i="2"/>
  <c r="BJ221" i="2"/>
  <c r="X221" i="2"/>
  <c r="BL243" i="2"/>
  <c r="BH243" i="2"/>
  <c r="BM264" i="2"/>
  <c r="BI264" i="2"/>
  <c r="BK56" i="2"/>
  <c r="BG56" i="2"/>
  <c r="BK120" i="2"/>
  <c r="BG120" i="2"/>
  <c r="BK184" i="2"/>
  <c r="BG184" i="2"/>
  <c r="BK248" i="2"/>
  <c r="BG248" i="2"/>
  <c r="BL57" i="2"/>
  <c r="BH57" i="2"/>
  <c r="BL89" i="2"/>
  <c r="BH89" i="2"/>
  <c r="BL121" i="2"/>
  <c r="BH121" i="2"/>
  <c r="BL153" i="2"/>
  <c r="BH153" i="2"/>
  <c r="V153" i="2"/>
  <c r="BN48" i="2"/>
  <c r="BJ48" i="2"/>
  <c r="BL70" i="2"/>
  <c r="BH70" i="2"/>
  <c r="BM91" i="2"/>
  <c r="BI91" i="2"/>
  <c r="BN112" i="2"/>
  <c r="BJ112" i="2"/>
  <c r="BL134" i="2"/>
  <c r="BH134" i="2"/>
  <c r="V134" i="2"/>
  <c r="AF134" i="2" s="1"/>
  <c r="BM155" i="2"/>
  <c r="BI155" i="2"/>
  <c r="BN176" i="2"/>
  <c r="BJ176" i="2"/>
  <c r="X176" i="2"/>
  <c r="BL198" i="2"/>
  <c r="BH198" i="2"/>
  <c r="BM219" i="2"/>
  <c r="BI219" i="2"/>
  <c r="W219" i="2"/>
  <c r="BJ240" i="2"/>
  <c r="BN240" i="2"/>
  <c r="BL262" i="2"/>
  <c r="BH262" i="2"/>
  <c r="BK49" i="2"/>
  <c r="BG49" i="2"/>
  <c r="U49" i="2"/>
  <c r="BK113" i="2"/>
  <c r="BG113" i="2"/>
  <c r="BK177" i="2"/>
  <c r="BG177" i="2"/>
  <c r="BK241" i="2"/>
  <c r="BG241" i="2"/>
  <c r="U241" i="2"/>
  <c r="BM62" i="2"/>
  <c r="BI62" i="2"/>
  <c r="BM126" i="2"/>
  <c r="BI126" i="2"/>
  <c r="BK242" i="2"/>
  <c r="BG242" i="2"/>
  <c r="U242" i="2"/>
  <c r="BK114" i="2"/>
  <c r="BG114" i="2"/>
  <c r="U114" i="2"/>
  <c r="AE114" i="2" s="1"/>
  <c r="BM262" i="2"/>
  <c r="BI262" i="2"/>
  <c r="W262" i="2"/>
  <c r="AQ262" i="2" s="1"/>
  <c r="BN219" i="2"/>
  <c r="BJ219" i="2"/>
  <c r="X219" i="2"/>
  <c r="BL177" i="2"/>
  <c r="BH177" i="2"/>
  <c r="BM97" i="2"/>
  <c r="BI97" i="2"/>
  <c r="BL164" i="2"/>
  <c r="BH164" i="2"/>
  <c r="V164" i="2"/>
  <c r="AA164" i="2" s="1"/>
  <c r="BK270" i="2"/>
  <c r="BG270" i="2"/>
  <c r="BN66" i="2"/>
  <c r="BJ66" i="2"/>
  <c r="X66" i="2"/>
  <c r="BK239" i="2"/>
  <c r="BG239" i="2"/>
  <c r="BL84" i="2"/>
  <c r="BH84" i="2"/>
  <c r="BK126" i="2"/>
  <c r="BG126" i="2"/>
  <c r="BM93" i="2"/>
  <c r="BI93" i="2"/>
  <c r="BK107" i="2"/>
  <c r="BG107" i="2"/>
  <c r="BN94" i="2"/>
  <c r="BJ94" i="2"/>
  <c r="X94" i="2"/>
  <c r="AH94" i="2" s="1"/>
  <c r="BL277" i="2"/>
  <c r="BH277" i="2"/>
  <c r="BK187" i="2"/>
  <c r="BG187" i="2"/>
  <c r="U187" i="2"/>
  <c r="BJ215" i="2"/>
  <c r="BN215" i="2"/>
  <c r="BK254" i="2"/>
  <c r="BG254" i="2"/>
  <c r="BM217" i="2"/>
  <c r="BI217" i="2"/>
  <c r="BN158" i="2"/>
  <c r="BJ158" i="2"/>
  <c r="BK95" i="2"/>
  <c r="BG95" i="2"/>
  <c r="BK223" i="2"/>
  <c r="BG223" i="2"/>
  <c r="U223" i="2"/>
  <c r="Z223" i="2" s="1"/>
  <c r="BL237" i="2"/>
  <c r="BH237" i="2"/>
  <c r="BL56" i="2"/>
  <c r="BH56" i="2"/>
  <c r="V56" i="2"/>
  <c r="BK51" i="2"/>
  <c r="BG51" i="2"/>
  <c r="BK227" i="2"/>
  <c r="BG227" i="2"/>
  <c r="BM226" i="2"/>
  <c r="BI226" i="2"/>
  <c r="W226" i="2"/>
  <c r="AQ226" i="2" s="1"/>
  <c r="BK222" i="2"/>
  <c r="BG222" i="2"/>
  <c r="BM89" i="2"/>
  <c r="BI89" i="2"/>
  <c r="BK86" i="2"/>
  <c r="BG86" i="2"/>
  <c r="BL180" i="2"/>
  <c r="BH180" i="2"/>
  <c r="V180" i="2"/>
  <c r="BG38" i="2"/>
  <c r="BK38" i="2"/>
  <c r="BJ262" i="2"/>
  <c r="BN262" i="2"/>
  <c r="BK167" i="2"/>
  <c r="BG167" i="2"/>
  <c r="U167" i="2"/>
  <c r="BL52" i="2"/>
  <c r="BH52" i="2"/>
  <c r="V52" i="2"/>
  <c r="AF52" i="2" s="1"/>
  <c r="BK78" i="2"/>
  <c r="BG78" i="2"/>
  <c r="BN82" i="2"/>
  <c r="BJ82" i="2"/>
  <c r="X82" i="2"/>
  <c r="BK91" i="2"/>
  <c r="BG91" i="2"/>
  <c r="U91" i="2"/>
  <c r="BN62" i="2"/>
  <c r="BJ62" i="2"/>
  <c r="BL261" i="2"/>
  <c r="BH261" i="2"/>
  <c r="BK147" i="2"/>
  <c r="BG147" i="2"/>
  <c r="BN199" i="2"/>
  <c r="BJ199" i="2"/>
  <c r="BK198" i="2"/>
  <c r="BG198" i="2"/>
  <c r="BN206" i="2"/>
  <c r="BJ206" i="2"/>
  <c r="X206" i="2"/>
  <c r="AR206" i="2" s="1"/>
  <c r="BM137" i="2"/>
  <c r="BI137" i="2"/>
  <c r="BJ263" i="2"/>
  <c r="BN263" i="2"/>
  <c r="BM209" i="2"/>
  <c r="BI209" i="2"/>
  <c r="BN230" i="2"/>
  <c r="BJ230" i="2"/>
  <c r="BL252" i="2"/>
  <c r="BH252" i="2"/>
  <c r="BL188" i="2"/>
  <c r="BH188" i="2"/>
  <c r="BM274" i="2"/>
  <c r="BI274" i="2"/>
  <c r="BK195" i="2"/>
  <c r="BG195" i="2"/>
  <c r="U195" i="2"/>
  <c r="BK151" i="2"/>
  <c r="BG151" i="2"/>
  <c r="BL264" i="2"/>
  <c r="BH264" i="2"/>
  <c r="V264" i="2"/>
  <c r="BM221" i="2"/>
  <c r="BI221" i="2"/>
  <c r="BN178" i="2"/>
  <c r="BJ178" i="2"/>
  <c r="BM101" i="2"/>
  <c r="BI101" i="2"/>
  <c r="BN53" i="2"/>
  <c r="BJ53" i="2"/>
  <c r="BN117" i="2"/>
  <c r="BJ117" i="2"/>
  <c r="X117" i="2"/>
  <c r="BK64" i="2"/>
  <c r="BG64" i="2"/>
  <c r="BK249" i="2"/>
  <c r="BG249" i="2"/>
  <c r="BM134" i="2"/>
  <c r="BI134" i="2"/>
  <c r="BK98" i="2"/>
  <c r="BG98" i="2"/>
  <c r="U98" i="2"/>
  <c r="BM214" i="2"/>
  <c r="BI214" i="2"/>
  <c r="W214" i="2"/>
  <c r="AG214" i="2" s="1"/>
  <c r="BK39" i="2"/>
  <c r="BG39" i="2"/>
  <c r="U39" i="2"/>
  <c r="AO39" i="2" s="1"/>
  <c r="BN194" i="2"/>
  <c r="BJ194" i="2"/>
  <c r="BL48" i="2"/>
  <c r="BH48" i="2"/>
  <c r="V48" i="2"/>
  <c r="BM76" i="2"/>
  <c r="BI76" i="2"/>
  <c r="BL119" i="2"/>
  <c r="BH119" i="2"/>
  <c r="BL183" i="2"/>
  <c r="BH183" i="2"/>
  <c r="V183" i="2"/>
  <c r="BN225" i="2"/>
  <c r="BJ225" i="2"/>
  <c r="BM268" i="2"/>
  <c r="BI268" i="2"/>
  <c r="W268" i="2"/>
  <c r="BK132" i="2"/>
  <c r="BG132" i="2"/>
  <c r="BK260" i="2"/>
  <c r="BG260" i="2"/>
  <c r="BM94" i="2"/>
  <c r="BI94" i="2"/>
  <c r="BN52" i="2"/>
  <c r="BJ52" i="2"/>
  <c r="X52" i="2"/>
  <c r="AW52" i="2" s="1"/>
  <c r="BM95" i="2"/>
  <c r="BI95" i="2"/>
  <c r="W95" i="2"/>
  <c r="AV95" i="2" s="1"/>
  <c r="BL138" i="2"/>
  <c r="BH138" i="2"/>
  <c r="BN180" i="2"/>
  <c r="BJ180" i="2"/>
  <c r="BM223" i="2"/>
  <c r="BI223" i="2"/>
  <c r="W223" i="2"/>
  <c r="AG223" i="2" s="1"/>
  <c r="BL266" i="2"/>
  <c r="BH266" i="2"/>
  <c r="BK125" i="2"/>
  <c r="BG125" i="2"/>
  <c r="U125" i="2"/>
  <c r="BK253" i="2"/>
  <c r="BG253" i="2"/>
  <c r="U253" i="2"/>
  <c r="BM138" i="2"/>
  <c r="BI138" i="2"/>
  <c r="W138" i="2"/>
  <c r="AV138" i="2" s="1"/>
  <c r="BK90" i="2"/>
  <c r="BG90" i="2"/>
  <c r="BN211" i="2"/>
  <c r="BJ211" i="2"/>
  <c r="BJ266" i="2"/>
  <c r="BN266" i="2"/>
  <c r="BM181" i="2"/>
  <c r="BI181" i="2"/>
  <c r="BM40" i="2"/>
  <c r="BI40" i="2"/>
  <c r="BL83" i="2"/>
  <c r="BH83" i="2"/>
  <c r="V83" i="2"/>
  <c r="BN125" i="2"/>
  <c r="BJ125" i="2"/>
  <c r="BM168" i="2"/>
  <c r="BI168" i="2"/>
  <c r="BL211" i="2"/>
  <c r="BH211" i="2"/>
  <c r="V211" i="2"/>
  <c r="AP211" i="2" s="1"/>
  <c r="BN253" i="2"/>
  <c r="BJ253" i="2"/>
  <c r="X253" i="2"/>
  <c r="BK152" i="2"/>
  <c r="BG152" i="2"/>
  <c r="U152" i="2"/>
  <c r="AO152" i="2" s="1"/>
  <c r="BL41" i="2"/>
  <c r="BH41" i="2"/>
  <c r="V41" i="2"/>
  <c r="AK41" i="2" s="1"/>
  <c r="BL105" i="2"/>
  <c r="BH105" i="2"/>
  <c r="BL169" i="2"/>
  <c r="BH169" i="2"/>
  <c r="V169" i="2"/>
  <c r="AU169" i="2" s="1"/>
  <c r="BN80" i="2"/>
  <c r="BJ80" i="2"/>
  <c r="BL102" i="2"/>
  <c r="BH102" i="2"/>
  <c r="BN144" i="2"/>
  <c r="BJ144" i="2"/>
  <c r="BM187" i="2"/>
  <c r="BI187" i="2"/>
  <c r="BL230" i="2"/>
  <c r="BH230" i="2"/>
  <c r="BJ272" i="2"/>
  <c r="BN272" i="2"/>
  <c r="BK145" i="2"/>
  <c r="BG145" i="2"/>
  <c r="BK273" i="2"/>
  <c r="BG273" i="2"/>
  <c r="BM158" i="2"/>
  <c r="BI158" i="2"/>
  <c r="BK50" i="2"/>
  <c r="BG50" i="2"/>
  <c r="BM198" i="2"/>
  <c r="BI198" i="2"/>
  <c r="W198" i="2"/>
  <c r="AQ198" i="2" s="1"/>
  <c r="BN54" i="2"/>
  <c r="BJ54" i="2"/>
  <c r="BL229" i="2"/>
  <c r="BH229" i="2"/>
  <c r="BL276" i="2"/>
  <c r="BH276" i="2"/>
  <c r="V276" i="2"/>
  <c r="AA276" i="2" s="1"/>
  <c r="BM218" i="2"/>
  <c r="BI218" i="2"/>
  <c r="W218" i="2"/>
  <c r="BM73" i="2"/>
  <c r="BI73" i="2"/>
  <c r="BJ270" i="2"/>
  <c r="BN270" i="2"/>
  <c r="BK159" i="2"/>
  <c r="BG159" i="2"/>
  <c r="BK150" i="2"/>
  <c r="BG150" i="2"/>
  <c r="U150" i="2"/>
  <c r="BK115" i="2"/>
  <c r="BG115" i="2"/>
  <c r="BK46" i="2"/>
  <c r="BG46" i="2"/>
  <c r="U46" i="2"/>
  <c r="AE46" i="2" s="1"/>
  <c r="BN223" i="2"/>
  <c r="BJ223" i="2"/>
  <c r="X223" i="2"/>
  <c r="AH223" i="2" s="1"/>
  <c r="BN222" i="2"/>
  <c r="BJ222" i="2"/>
  <c r="BK103" i="2"/>
  <c r="BG103" i="2"/>
  <c r="U103" i="2"/>
  <c r="AJ103" i="2" s="1"/>
  <c r="BH213" i="2"/>
  <c r="BL213" i="2"/>
  <c r="BL268" i="2"/>
  <c r="BH268" i="2"/>
  <c r="BO268" i="2" s="1"/>
  <c r="V268" i="2"/>
  <c r="AU268" i="2" s="1"/>
  <c r="BM202" i="2"/>
  <c r="BI202" i="2"/>
  <c r="W202" i="2"/>
  <c r="AB202" i="2" s="1"/>
  <c r="BM41" i="2"/>
  <c r="BI41" i="2"/>
  <c r="BM157" i="2"/>
  <c r="BI157" i="2"/>
  <c r="W157" i="2"/>
  <c r="BM141" i="2"/>
  <c r="BI141" i="2"/>
  <c r="BN182" i="2"/>
  <c r="BJ182" i="2"/>
  <c r="BL220" i="2"/>
  <c r="BH220" i="2"/>
  <c r="BK55" i="2"/>
  <c r="BG55" i="2"/>
  <c r="U55" i="2"/>
  <c r="Z55" i="2" s="1"/>
  <c r="BL200" i="2"/>
  <c r="BH200" i="2"/>
  <c r="BN58" i="2"/>
  <c r="BJ58" i="2"/>
  <c r="BM80" i="2"/>
  <c r="BI80" i="2"/>
  <c r="BM144" i="2"/>
  <c r="BI144" i="2"/>
  <c r="W144" i="2"/>
  <c r="BM208" i="2"/>
  <c r="BI208" i="2"/>
  <c r="BL251" i="2"/>
  <c r="BH251" i="2"/>
  <c r="BK144" i="2"/>
  <c r="BG144" i="2"/>
  <c r="U144" i="2"/>
  <c r="BK272" i="2"/>
  <c r="BG272" i="2"/>
  <c r="BL133" i="2"/>
  <c r="BH133" i="2"/>
  <c r="BL78" i="2"/>
  <c r="BH78" i="2"/>
  <c r="BL142" i="2"/>
  <c r="BH142" i="2"/>
  <c r="BL206" i="2"/>
  <c r="BH206" i="2"/>
  <c r="V206" i="2"/>
  <c r="BL270" i="2"/>
  <c r="BH270" i="2"/>
  <c r="BK201" i="2"/>
  <c r="BG201" i="2"/>
  <c r="BM150" i="2"/>
  <c r="BI150" i="2"/>
  <c r="W150" i="2"/>
  <c r="BM246" i="2"/>
  <c r="BI246" i="2"/>
  <c r="W246" i="2"/>
  <c r="BN150" i="2"/>
  <c r="BJ150" i="2"/>
  <c r="BN226" i="2"/>
  <c r="BJ226" i="2"/>
  <c r="BL39" i="2"/>
  <c r="BH39" i="2"/>
  <c r="BL103" i="2"/>
  <c r="BH103" i="2"/>
  <c r="V103" i="2"/>
  <c r="AU103" i="2" s="1"/>
  <c r="BL167" i="2"/>
  <c r="BH167" i="2"/>
  <c r="BN209" i="2"/>
  <c r="BJ209" i="2"/>
  <c r="BN273" i="2"/>
  <c r="BJ273" i="2"/>
  <c r="BK212" i="2"/>
  <c r="BG212" i="2"/>
  <c r="BM102" i="2"/>
  <c r="BI102" i="2"/>
  <c r="W102" i="2"/>
  <c r="AG102" i="2" s="1"/>
  <c r="BL58" i="2"/>
  <c r="BH58" i="2"/>
  <c r="V58" i="2"/>
  <c r="AA58" i="2" s="1"/>
  <c r="BL122" i="2"/>
  <c r="BH122" i="2"/>
  <c r="BN164" i="2"/>
  <c r="BJ164" i="2"/>
  <c r="BJ228" i="2"/>
  <c r="BN228" i="2"/>
  <c r="BG77" i="2"/>
  <c r="BK77" i="2"/>
  <c r="U77" i="2"/>
  <c r="AJ77" i="2" s="1"/>
  <c r="BK269" i="2"/>
  <c r="BG269" i="2"/>
  <c r="BK186" i="2"/>
  <c r="BG186" i="2"/>
  <c r="BJ243" i="2"/>
  <c r="BN243" i="2"/>
  <c r="BM145" i="2"/>
  <c r="BI145" i="2"/>
  <c r="W145" i="2"/>
  <c r="AQ145" i="2" s="1"/>
  <c r="BM213" i="2"/>
  <c r="BI213" i="2"/>
  <c r="BN45" i="2"/>
  <c r="BJ45" i="2"/>
  <c r="BN109" i="2"/>
  <c r="BJ109" i="2"/>
  <c r="X109" i="2"/>
  <c r="BN173" i="2"/>
  <c r="BJ173" i="2"/>
  <c r="X173" i="2"/>
  <c r="AH173" i="2" s="1"/>
  <c r="BN237" i="2"/>
  <c r="BJ237" i="2"/>
  <c r="BK104" i="2"/>
  <c r="BG104" i="2"/>
  <c r="U104" i="2"/>
  <c r="BL49" i="2"/>
  <c r="BH49" i="2"/>
  <c r="V49" i="2"/>
  <c r="AU49" i="2" s="1"/>
  <c r="BL145" i="2"/>
  <c r="BH145" i="2"/>
  <c r="BN64" i="2"/>
  <c r="BJ64" i="2"/>
  <c r="BN128" i="2"/>
  <c r="BJ128" i="2"/>
  <c r="BM171" i="2"/>
  <c r="BI171" i="2"/>
  <c r="BM235" i="2"/>
  <c r="BI235" i="2"/>
  <c r="W235" i="2"/>
  <c r="BG97" i="2"/>
  <c r="BK97" i="2"/>
  <c r="U97" i="2"/>
  <c r="BM46" i="2"/>
  <c r="BI46" i="2"/>
  <c r="BK274" i="2"/>
  <c r="BG274" i="2"/>
  <c r="U274" i="2"/>
  <c r="AT274" i="2" s="1"/>
  <c r="BM230" i="2"/>
  <c r="BI230" i="2"/>
  <c r="BN118" i="2"/>
  <c r="BJ118" i="2"/>
  <c r="X118" i="2"/>
  <c r="BN175" i="2"/>
  <c r="BJ175" i="2"/>
  <c r="BL38" i="2"/>
  <c r="BH38" i="2"/>
  <c r="V38" i="2"/>
  <c r="AA38" i="2" s="1"/>
  <c r="BK75" i="2"/>
  <c r="BG75" i="2"/>
  <c r="BK43" i="2"/>
  <c r="BG43" i="2"/>
  <c r="BK158" i="2"/>
  <c r="BG158" i="2"/>
  <c r="BN142" i="2"/>
  <c r="BJ142" i="2"/>
  <c r="BK262" i="2"/>
  <c r="BG262" i="2"/>
  <c r="BL197" i="2"/>
  <c r="BH197" i="2"/>
  <c r="V197" i="2"/>
  <c r="BM258" i="2"/>
  <c r="BI258" i="2"/>
  <c r="BN130" i="2"/>
  <c r="BJ130" i="2"/>
  <c r="X130" i="2"/>
  <c r="AW130" i="2" s="1"/>
  <c r="BL245" i="2"/>
  <c r="BH245" i="2"/>
  <c r="BK243" i="2"/>
  <c r="BG243" i="2"/>
  <c r="U243" i="2"/>
  <c r="BK110" i="2"/>
  <c r="BG110" i="2"/>
  <c r="BL168" i="2"/>
  <c r="BH168" i="2"/>
  <c r="V168" i="2"/>
  <c r="R60" i="2"/>
  <c r="V60" i="2" s="1"/>
  <c r="AA60" i="2" s="1"/>
  <c r="R53" i="2"/>
  <c r="V53" i="2" s="1"/>
  <c r="Q62" i="2"/>
  <c r="U62" i="2" s="1"/>
  <c r="AT62" i="2" s="1"/>
  <c r="R44" i="2"/>
  <c r="V44" i="2" s="1"/>
  <c r="T40" i="2"/>
  <c r="X40" i="2" s="1"/>
  <c r="AC40" i="2" s="1"/>
  <c r="S68" i="2"/>
  <c r="W68" i="2" s="1"/>
  <c r="S90" i="2"/>
  <c r="W90" i="2" s="1"/>
  <c r="Q117" i="2"/>
  <c r="U117" i="2" s="1"/>
  <c r="S49" i="2"/>
  <c r="W49" i="2" s="1"/>
  <c r="S60" i="2"/>
  <c r="W60" i="2" s="1"/>
  <c r="T78" i="2"/>
  <c r="X78" i="2" s="1"/>
  <c r="R113" i="2"/>
  <c r="V113" i="2" s="1"/>
  <c r="S84" i="2"/>
  <c r="W84" i="2" s="1"/>
  <c r="AQ84" i="2" s="1"/>
  <c r="T42" i="2"/>
  <c r="X42" i="2" s="1"/>
  <c r="T85" i="2"/>
  <c r="X85" i="2" s="1"/>
  <c r="R105" i="2"/>
  <c r="V105" i="2" s="1"/>
  <c r="AU105" i="2" s="1"/>
  <c r="R117" i="2"/>
  <c r="R139" i="2"/>
  <c r="V139" i="2" s="1"/>
  <c r="Q43" i="2"/>
  <c r="U43" i="2" s="1"/>
  <c r="AO43" i="2" s="1"/>
  <c r="R51" i="2"/>
  <c r="V51" i="2" s="1"/>
  <c r="AK51" i="2" s="1"/>
  <c r="T59" i="2"/>
  <c r="X59" i="2" s="1"/>
  <c r="AR59" i="2" s="1"/>
  <c r="R63" i="2"/>
  <c r="V63" i="2" s="1"/>
  <c r="Q71" i="2"/>
  <c r="U71" i="2" s="1"/>
  <c r="AT71" i="2" s="1"/>
  <c r="Q79" i="2"/>
  <c r="U79" i="2" s="1"/>
  <c r="Q87" i="2"/>
  <c r="Q100" i="2"/>
  <c r="U100" i="2" s="1"/>
  <c r="Z100" i="2" s="1"/>
  <c r="Q116" i="2"/>
  <c r="U116" i="2" s="1"/>
  <c r="Q132" i="2"/>
  <c r="U132" i="2" s="1"/>
  <c r="Q140" i="2"/>
  <c r="U140" i="2" s="1"/>
  <c r="AJ140" i="2" s="1"/>
  <c r="S82" i="2"/>
  <c r="W82" i="2" s="1"/>
  <c r="Q113" i="2"/>
  <c r="U113" i="2" s="1"/>
  <c r="T43" i="2"/>
  <c r="X43" i="2" s="1"/>
  <c r="AW43" i="2" s="1"/>
  <c r="Q47" i="2"/>
  <c r="U47" i="2" s="1"/>
  <c r="T67" i="2"/>
  <c r="X67" i="2" s="1"/>
  <c r="T76" i="2"/>
  <c r="X76" i="2" s="1"/>
  <c r="S41" i="2"/>
  <c r="W41" i="2" s="1"/>
  <c r="AV41" i="2" s="1"/>
  <c r="T45" i="2"/>
  <c r="X45" i="2" s="1"/>
  <c r="AH45" i="2" s="1"/>
  <c r="Q53" i="2"/>
  <c r="U53" i="2" s="1"/>
  <c r="R57" i="2"/>
  <c r="V57" i="2" s="1"/>
  <c r="AF57" i="2" s="1"/>
  <c r="R65" i="2"/>
  <c r="V65" i="2" s="1"/>
  <c r="AK65" i="2" s="1"/>
  <c r="R73" i="2"/>
  <c r="V73" i="2" s="1"/>
  <c r="AK73" i="2" s="1"/>
  <c r="R77" i="2"/>
  <c r="V77" i="2" s="1"/>
  <c r="R85" i="2"/>
  <c r="V85" i="2" s="1"/>
  <c r="AK85" i="2" s="1"/>
  <c r="R89" i="2"/>
  <c r="V89" i="2" s="1"/>
  <c r="R104" i="2"/>
  <c r="V104" i="2" s="1"/>
  <c r="R120" i="2"/>
  <c r="V120" i="2" s="1"/>
  <c r="AA120" i="2" s="1"/>
  <c r="R128" i="2"/>
  <c r="V128" i="2" s="1"/>
  <c r="AP128" i="2" s="1"/>
  <c r="Q143" i="2"/>
  <c r="U143" i="2" s="1"/>
  <c r="S96" i="2"/>
  <c r="W96" i="2" s="1"/>
  <c r="AL96" i="2" s="1"/>
  <c r="S104" i="2"/>
  <c r="W104" i="2" s="1"/>
  <c r="AG104" i="2" s="1"/>
  <c r="S108" i="2"/>
  <c r="W108" i="2" s="1"/>
  <c r="S116" i="2"/>
  <c r="W116" i="2" s="1"/>
  <c r="S124" i="2"/>
  <c r="W124" i="2" s="1"/>
  <c r="AG124" i="2" s="1"/>
  <c r="S132" i="2"/>
  <c r="W132" i="2" s="1"/>
  <c r="S140" i="2"/>
  <c r="W140" i="2" s="1"/>
  <c r="R154" i="2"/>
  <c r="V154" i="2" s="1"/>
  <c r="AK154" i="2" s="1"/>
  <c r="T175" i="2"/>
  <c r="X175" i="2" s="1"/>
  <c r="AM175" i="2" s="1"/>
  <c r="T95" i="2"/>
  <c r="X95" i="2" s="1"/>
  <c r="T103" i="2"/>
  <c r="X103" i="2" s="1"/>
  <c r="T111" i="2"/>
  <c r="X111" i="2" s="1"/>
  <c r="T119" i="2"/>
  <c r="T127" i="2"/>
  <c r="X127" i="2" s="1"/>
  <c r="AC127" i="2" s="1"/>
  <c r="T131" i="2"/>
  <c r="X131" i="2" s="1"/>
  <c r="AC131" i="2" s="1"/>
  <c r="T139" i="2"/>
  <c r="X139" i="2" s="1"/>
  <c r="AM139" i="2" s="1"/>
  <c r="T157" i="2"/>
  <c r="X157" i="2" s="1"/>
  <c r="S197" i="2"/>
  <c r="W197" i="2" s="1"/>
  <c r="S193" i="2"/>
  <c r="W193" i="2" s="1"/>
  <c r="AB193" i="2" s="1"/>
  <c r="T154" i="2"/>
  <c r="X154" i="2" s="1"/>
  <c r="Q160" i="2"/>
  <c r="U160" i="2" s="1"/>
  <c r="Q176" i="2"/>
  <c r="U176" i="2" s="1"/>
  <c r="Q184" i="2"/>
  <c r="U184" i="2" s="1"/>
  <c r="Q222" i="2"/>
  <c r="U222" i="2" s="1"/>
  <c r="T164" i="2"/>
  <c r="X164" i="2" s="1"/>
  <c r="AH164" i="2" s="1"/>
  <c r="T172" i="2"/>
  <c r="X172" i="2" s="1"/>
  <c r="T187" i="2"/>
  <c r="X187" i="2" s="1"/>
  <c r="AC187" i="2" s="1"/>
  <c r="Q142" i="2"/>
  <c r="U142" i="2" s="1"/>
  <c r="T148" i="2"/>
  <c r="X148" i="2" s="1"/>
  <c r="AM148" i="2" s="1"/>
  <c r="Q159" i="2"/>
  <c r="U159" i="2" s="1"/>
  <c r="Q175" i="2"/>
  <c r="U175" i="2" s="1"/>
  <c r="Q183" i="2"/>
  <c r="U183" i="2" s="1"/>
  <c r="R238" i="2"/>
  <c r="R165" i="2"/>
  <c r="V165" i="2" s="1"/>
  <c r="R173" i="2"/>
  <c r="V173" i="2" s="1"/>
  <c r="R177" i="2"/>
  <c r="V177" i="2" s="1"/>
  <c r="AP177" i="2" s="1"/>
  <c r="R185" i="2"/>
  <c r="V185" i="2" s="1"/>
  <c r="AU185" i="2" s="1"/>
  <c r="S198" i="2"/>
  <c r="T209" i="2"/>
  <c r="X209" i="2" s="1"/>
  <c r="S142" i="2"/>
  <c r="W142" i="2" s="1"/>
  <c r="S146" i="2"/>
  <c r="W146" i="2" s="1"/>
  <c r="S154" i="2"/>
  <c r="W154" i="2" s="1"/>
  <c r="S158" i="2"/>
  <c r="W158" i="2" s="1"/>
  <c r="S166" i="2"/>
  <c r="W166" i="2" s="1"/>
  <c r="AB166" i="2" s="1"/>
  <c r="S170" i="2"/>
  <c r="W170" i="2" s="1"/>
  <c r="AL170" i="2" s="1"/>
  <c r="S178" i="2"/>
  <c r="S186" i="2"/>
  <c r="W186" i="2" s="1"/>
  <c r="T192" i="2"/>
  <c r="X192" i="2" s="1"/>
  <c r="AR192" i="2" s="1"/>
  <c r="Q212" i="2"/>
  <c r="U212" i="2" s="1"/>
  <c r="AE212" i="2" s="1"/>
  <c r="Q189" i="2"/>
  <c r="U189" i="2" s="1"/>
  <c r="Q193" i="2"/>
  <c r="U193" i="2" s="1"/>
  <c r="Q201" i="2"/>
  <c r="U201" i="2" s="1"/>
  <c r="AO201" i="2" s="1"/>
  <c r="T216" i="2"/>
  <c r="T224" i="2"/>
  <c r="R191" i="2"/>
  <c r="V191" i="2" s="1"/>
  <c r="AK191" i="2" s="1"/>
  <c r="R195" i="2"/>
  <c r="V195" i="2" s="1"/>
  <c r="Q203" i="2"/>
  <c r="U203" i="2" s="1"/>
  <c r="AO203" i="2" s="1"/>
  <c r="Q219" i="2"/>
  <c r="U219" i="2" s="1"/>
  <c r="R204" i="2"/>
  <c r="V204" i="2" s="1"/>
  <c r="R208" i="2"/>
  <c r="V208" i="2" s="1"/>
  <c r="R216" i="2"/>
  <c r="V216" i="2" s="1"/>
  <c r="AA216" i="2" s="1"/>
  <c r="R224" i="2"/>
  <c r="V224" i="2" s="1"/>
  <c r="AF224" i="2" s="1"/>
  <c r="R228" i="2"/>
  <c r="V228" i="2" s="1"/>
  <c r="S204" i="2"/>
  <c r="W204" i="2" s="1"/>
  <c r="AG204" i="2" s="1"/>
  <c r="S212" i="2"/>
  <c r="W212" i="2" s="1"/>
  <c r="AB212" i="2" s="1"/>
  <c r="S216" i="2"/>
  <c r="W216" i="2" s="1"/>
  <c r="AL216" i="2" s="1"/>
  <c r="S224" i="2"/>
  <c r="W224" i="2" s="1"/>
  <c r="R240" i="2"/>
  <c r="V240" i="2" s="1"/>
  <c r="S236" i="2"/>
  <c r="W236" i="2" s="1"/>
  <c r="AV236" i="2" s="1"/>
  <c r="S240" i="2"/>
  <c r="W240" i="2" s="1"/>
  <c r="T234" i="2"/>
  <c r="X234" i="2" s="1"/>
  <c r="T244" i="2"/>
  <c r="X244" i="2" s="1"/>
  <c r="Q235" i="2"/>
  <c r="U235" i="2" s="1"/>
  <c r="Q239" i="2"/>
  <c r="U239" i="2" s="1"/>
  <c r="Q244" i="2"/>
  <c r="U244" i="2" s="1"/>
  <c r="Z244" i="2" s="1"/>
  <c r="Q252" i="2"/>
  <c r="U252" i="2" s="1"/>
  <c r="Z252" i="2" s="1"/>
  <c r="R243" i="2"/>
  <c r="V243" i="2" s="1"/>
  <c r="AU243" i="2" s="1"/>
  <c r="R247" i="2"/>
  <c r="V247" i="2" s="1"/>
  <c r="Q255" i="2"/>
  <c r="U255" i="2" s="1"/>
  <c r="S247" i="2"/>
  <c r="W247" i="2" s="1"/>
  <c r="AG247" i="2" s="1"/>
  <c r="S251" i="2"/>
  <c r="W251" i="2" s="1"/>
  <c r="AV251" i="2" s="1"/>
  <c r="T267" i="2"/>
  <c r="X267" i="2" s="1"/>
  <c r="AM267" i="2" s="1"/>
  <c r="T272" i="2"/>
  <c r="X272" i="2" s="1"/>
  <c r="Q261" i="2"/>
  <c r="U261" i="2" s="1"/>
  <c r="R254" i="2"/>
  <c r="V254" i="2" s="1"/>
  <c r="AF254" i="2" s="1"/>
  <c r="R258" i="2"/>
  <c r="V258" i="2" s="1"/>
  <c r="S268" i="2"/>
  <c r="Q270" i="2"/>
  <c r="U270" i="2" s="1"/>
  <c r="T269" i="2"/>
  <c r="R277" i="2"/>
  <c r="V277" i="2" s="1"/>
  <c r="AK277" i="2" s="1"/>
  <c r="R270" i="2"/>
  <c r="V270" i="2" s="1"/>
  <c r="AA270" i="2" s="1"/>
  <c r="R275" i="2"/>
  <c r="V275" i="2" s="1"/>
  <c r="Q273" i="2"/>
  <c r="U273" i="2" s="1"/>
  <c r="AJ273" i="2" s="1"/>
  <c r="S274" i="2"/>
  <c r="W274" i="2" s="1"/>
  <c r="S278" i="2"/>
  <c r="W278" i="2" s="1"/>
  <c r="BM64" i="2"/>
  <c r="BI64" i="2"/>
  <c r="W64" i="2"/>
  <c r="AB64" i="2" s="1"/>
  <c r="BN85" i="2"/>
  <c r="BJ85" i="2"/>
  <c r="BM128" i="2"/>
  <c r="BI128" i="2"/>
  <c r="BL171" i="2"/>
  <c r="BH171" i="2"/>
  <c r="BN213" i="2"/>
  <c r="BJ213" i="2"/>
  <c r="BM256" i="2"/>
  <c r="BI256" i="2"/>
  <c r="BN277" i="2"/>
  <c r="BJ277" i="2"/>
  <c r="X277" i="2"/>
  <c r="AM277" i="2" s="1"/>
  <c r="BK160" i="2"/>
  <c r="BG160" i="2"/>
  <c r="BL45" i="2"/>
  <c r="BH45" i="2"/>
  <c r="V45" i="2"/>
  <c r="AF45" i="2" s="1"/>
  <c r="BL77" i="2"/>
  <c r="BH77" i="2"/>
  <c r="BL141" i="2"/>
  <c r="BH141" i="2"/>
  <c r="BL62" i="2"/>
  <c r="BH62" i="2"/>
  <c r="BN104" i="2"/>
  <c r="BJ104" i="2"/>
  <c r="BL126" i="2"/>
  <c r="BH126" i="2"/>
  <c r="V126" i="2"/>
  <c r="BN168" i="2"/>
  <c r="BJ168" i="2"/>
  <c r="X168" i="2"/>
  <c r="AR168" i="2" s="1"/>
  <c r="BM211" i="2"/>
  <c r="BI211" i="2"/>
  <c r="BL254" i="2"/>
  <c r="BH254" i="2"/>
  <c r="BK89" i="2"/>
  <c r="BG89" i="2"/>
  <c r="U89" i="2"/>
  <c r="BK153" i="2"/>
  <c r="BG153" i="2"/>
  <c r="BN39" i="2"/>
  <c r="BJ39" i="2"/>
  <c r="X39" i="2"/>
  <c r="BM166" i="2"/>
  <c r="BI166" i="2"/>
  <c r="BM278" i="2"/>
  <c r="BI278" i="2"/>
  <c r="BJ235" i="2"/>
  <c r="BN235" i="2"/>
  <c r="BM129" i="2"/>
  <c r="BI129" i="2"/>
  <c r="BJ258" i="2"/>
  <c r="BN258" i="2"/>
  <c r="X258" i="2"/>
  <c r="BM173" i="2"/>
  <c r="BI173" i="2"/>
  <c r="W173" i="2"/>
  <c r="BN90" i="2"/>
  <c r="BJ90" i="2"/>
  <c r="X90" i="2"/>
  <c r="AC90" i="2" s="1"/>
  <c r="BN65" i="2"/>
  <c r="BJ65" i="2"/>
  <c r="BM108" i="2"/>
  <c r="BI108" i="2"/>
  <c r="BL151" i="2"/>
  <c r="BH151" i="2"/>
  <c r="BL215" i="2"/>
  <c r="BH215" i="2"/>
  <c r="V215" i="2"/>
  <c r="BK157" i="2"/>
  <c r="BG157" i="2"/>
  <c r="U157" i="2"/>
  <c r="T38" i="2"/>
  <c r="X38" i="2" s="1"/>
  <c r="AW38" i="2" s="1"/>
  <c r="S66" i="2"/>
  <c r="W66" i="2" s="1"/>
  <c r="S56" i="2"/>
  <c r="W56" i="2" s="1"/>
  <c r="AL56" i="2" s="1"/>
  <c r="S75" i="2"/>
  <c r="W75" i="2" s="1"/>
  <c r="AB75" i="2" s="1"/>
  <c r="S65" i="2"/>
  <c r="W65" i="2" s="1"/>
  <c r="AV65" i="2" s="1"/>
  <c r="Q50" i="2"/>
  <c r="U50" i="2" s="1"/>
  <c r="S78" i="2"/>
  <c r="W78" i="2" s="1"/>
  <c r="AV78" i="2" s="1"/>
  <c r="S43" i="2"/>
  <c r="W43" i="2" s="1"/>
  <c r="R59" i="2"/>
  <c r="V59" i="2" s="1"/>
  <c r="S72" i="2"/>
  <c r="W72" i="2" s="1"/>
  <c r="AG72" i="2" s="1"/>
  <c r="S85" i="2"/>
  <c r="W85" i="2" s="1"/>
  <c r="AQ85" i="2" s="1"/>
  <c r="Q99" i="2"/>
  <c r="U99" i="2" s="1"/>
  <c r="Q119" i="2"/>
  <c r="U119" i="2" s="1"/>
  <c r="Q139" i="2"/>
  <c r="U139" i="2" s="1"/>
  <c r="Q51" i="2"/>
  <c r="U51" i="2" s="1"/>
  <c r="S61" i="2"/>
  <c r="W61" i="2" s="1"/>
  <c r="T71" i="2"/>
  <c r="X71" i="2" s="1"/>
  <c r="T80" i="2"/>
  <c r="X80" i="2" s="1"/>
  <c r="AC80" i="2" s="1"/>
  <c r="R99" i="2"/>
  <c r="V99" i="2" s="1"/>
  <c r="R119" i="2"/>
  <c r="V119" i="2" s="1"/>
  <c r="S89" i="2"/>
  <c r="W89" i="2" s="1"/>
  <c r="Q38" i="2"/>
  <c r="U38" i="2" s="1"/>
  <c r="Z38" i="2" s="1"/>
  <c r="T48" i="2"/>
  <c r="X48" i="2" s="1"/>
  <c r="AR48" i="2" s="1"/>
  <c r="Q63" i="2"/>
  <c r="U63" i="2" s="1"/>
  <c r="T86" i="2"/>
  <c r="X86" i="2" s="1"/>
  <c r="AR86" i="2" s="1"/>
  <c r="R91" i="2"/>
  <c r="R107" i="2"/>
  <c r="V107" i="2" s="1"/>
  <c r="R121" i="2"/>
  <c r="V121" i="2" s="1"/>
  <c r="AU121" i="2" s="1"/>
  <c r="R133" i="2"/>
  <c r="V133" i="2" s="1"/>
  <c r="R142" i="2"/>
  <c r="V142" i="2" s="1"/>
  <c r="AK142" i="2" s="1"/>
  <c r="R40" i="2"/>
  <c r="V40" i="2" s="1"/>
  <c r="T44" i="2"/>
  <c r="X44" i="2" s="1"/>
  <c r="Q48" i="2"/>
  <c r="U48" i="2" s="1"/>
  <c r="Q52" i="2"/>
  <c r="Q56" i="2"/>
  <c r="U56" i="2" s="1"/>
  <c r="T60" i="2"/>
  <c r="X60" i="2" s="1"/>
  <c r="Q64" i="2"/>
  <c r="U64" i="2" s="1"/>
  <c r="Q68" i="2"/>
  <c r="U68" i="2" s="1"/>
  <c r="Q72" i="2"/>
  <c r="U72" i="2" s="1"/>
  <c r="Q76" i="2"/>
  <c r="U76" i="2" s="1"/>
  <c r="Q80" i="2"/>
  <c r="U80" i="2" s="1"/>
  <c r="Q84" i="2"/>
  <c r="U84" i="2" s="1"/>
  <c r="AO84" i="2" s="1"/>
  <c r="Q88" i="2"/>
  <c r="U88" i="2" s="1"/>
  <c r="AE88" i="2" s="1"/>
  <c r="Q94" i="2"/>
  <c r="U94" i="2" s="1"/>
  <c r="Q102" i="2"/>
  <c r="U102" i="2" s="1"/>
  <c r="Q110" i="2"/>
  <c r="U110" i="2" s="1"/>
  <c r="AE110" i="2" s="1"/>
  <c r="Q118" i="2"/>
  <c r="U118" i="2" s="1"/>
  <c r="Q126" i="2"/>
  <c r="U126" i="2" s="1"/>
  <c r="Q134" i="2"/>
  <c r="U134" i="2" s="1"/>
  <c r="AJ134" i="2" s="1"/>
  <c r="R141" i="2"/>
  <c r="V141" i="2" s="1"/>
  <c r="AA141" i="2" s="1"/>
  <c r="T169" i="2"/>
  <c r="X169" i="2" s="1"/>
  <c r="S88" i="2"/>
  <c r="W88" i="2" s="1"/>
  <c r="Q101" i="2"/>
  <c r="U101" i="2" s="1"/>
  <c r="AO101" i="2" s="1"/>
  <c r="Q115" i="2"/>
  <c r="U115" i="2" s="1"/>
  <c r="AT115" i="2" s="1"/>
  <c r="Q133" i="2"/>
  <c r="U133" i="2" s="1"/>
  <c r="S44" i="2"/>
  <c r="W44" i="2" s="1"/>
  <c r="AB44" i="2" s="1"/>
  <c r="R50" i="2"/>
  <c r="V50" i="2" s="1"/>
  <c r="R62" i="2"/>
  <c r="V62" i="2" s="1"/>
  <c r="T69" i="2"/>
  <c r="X69" i="2" s="1"/>
  <c r="T77" i="2"/>
  <c r="X77" i="2" s="1"/>
  <c r="S38" i="2"/>
  <c r="W38" i="2" s="1"/>
  <c r="R42" i="2"/>
  <c r="V42" i="2" s="1"/>
  <c r="AF42" i="2" s="1"/>
  <c r="S46" i="2"/>
  <c r="W46" i="2" s="1"/>
  <c r="AG46" i="2" s="1"/>
  <c r="T50" i="2"/>
  <c r="X50" i="2" s="1"/>
  <c r="T54" i="2"/>
  <c r="X54" i="2" s="1"/>
  <c r="AM54" i="2" s="1"/>
  <c r="Q58" i="2"/>
  <c r="U58" i="2" s="1"/>
  <c r="T62" i="2"/>
  <c r="X62" i="2" s="1"/>
  <c r="AC62" i="2" s="1"/>
  <c r="R66" i="2"/>
  <c r="V66" i="2" s="1"/>
  <c r="R70" i="2"/>
  <c r="V70" i="2" s="1"/>
  <c r="R74" i="2"/>
  <c r="V74" i="2" s="1"/>
  <c r="R78" i="2"/>
  <c r="V78" i="2" s="1"/>
  <c r="R82" i="2"/>
  <c r="V82" i="2" s="1"/>
  <c r="R86" i="2"/>
  <c r="V86" i="2" s="1"/>
  <c r="R90" i="2"/>
  <c r="R98" i="2"/>
  <c r="V98" i="2" s="1"/>
  <c r="R106" i="2"/>
  <c r="V106" i="2" s="1"/>
  <c r="R114" i="2"/>
  <c r="V114" i="2" s="1"/>
  <c r="R122" i="2"/>
  <c r="V122" i="2" s="1"/>
  <c r="AU122" i="2" s="1"/>
  <c r="R130" i="2"/>
  <c r="V130" i="2" s="1"/>
  <c r="R138" i="2"/>
  <c r="V138" i="2" s="1"/>
  <c r="T161" i="2"/>
  <c r="X161" i="2" s="1"/>
  <c r="S93" i="2"/>
  <c r="W93" i="2" s="1"/>
  <c r="S97" i="2"/>
  <c r="W97" i="2" s="1"/>
  <c r="AL97" i="2" s="1"/>
  <c r="S101" i="2"/>
  <c r="W101" i="2" s="1"/>
  <c r="S105" i="2"/>
  <c r="W105" i="2" s="1"/>
  <c r="S109" i="2"/>
  <c r="W109" i="2" s="1"/>
  <c r="S113" i="2"/>
  <c r="W113" i="2" s="1"/>
  <c r="AB113" i="2" s="1"/>
  <c r="S117" i="2"/>
  <c r="W117" i="2" s="1"/>
  <c r="S121" i="2"/>
  <c r="W121" i="2" s="1"/>
  <c r="S125" i="2"/>
  <c r="W125" i="2" s="1"/>
  <c r="S129" i="2"/>
  <c r="W129" i="2" s="1"/>
  <c r="AQ129" i="2" s="1"/>
  <c r="S133" i="2"/>
  <c r="W133" i="2" s="1"/>
  <c r="S137" i="2"/>
  <c r="W137" i="2" s="1"/>
  <c r="AB137" i="2" s="1"/>
  <c r="T142" i="2"/>
  <c r="X142" i="2" s="1"/>
  <c r="R150" i="2"/>
  <c r="V150" i="2" s="1"/>
  <c r="Q155" i="2"/>
  <c r="U155" i="2" s="1"/>
  <c r="T183" i="2"/>
  <c r="X183" i="2" s="1"/>
  <c r="AH183" i="2" s="1"/>
  <c r="T92" i="2"/>
  <c r="X92" i="2" s="1"/>
  <c r="T96" i="2"/>
  <c r="X96" i="2" s="1"/>
  <c r="T100" i="2"/>
  <c r="X100" i="2" s="1"/>
  <c r="T104" i="2"/>
  <c r="X104" i="2" s="1"/>
  <c r="AC104" i="2" s="1"/>
  <c r="T108" i="2"/>
  <c r="X108" i="2" s="1"/>
  <c r="T112" i="2"/>
  <c r="X112" i="2" s="1"/>
  <c r="T116" i="2"/>
  <c r="X116" i="2" s="1"/>
  <c r="AM116" i="2" s="1"/>
  <c r="T120" i="2"/>
  <c r="X120" i="2" s="1"/>
  <c r="AC120" i="2" s="1"/>
  <c r="T124" i="2"/>
  <c r="X124" i="2" s="1"/>
  <c r="T128" i="2"/>
  <c r="X128" i="2" s="1"/>
  <c r="T132" i="2"/>
  <c r="X132" i="2" s="1"/>
  <c r="AH132" i="2" s="1"/>
  <c r="T136" i="2"/>
  <c r="X136" i="2" s="1"/>
  <c r="T140" i="2"/>
  <c r="X140" i="2" s="1"/>
  <c r="Q145" i="2"/>
  <c r="U145" i="2" s="1"/>
  <c r="AT145" i="2" s="1"/>
  <c r="T165" i="2"/>
  <c r="X165" i="2" s="1"/>
  <c r="AC165" i="2" s="1"/>
  <c r="T203" i="2"/>
  <c r="X203" i="2" s="1"/>
  <c r="AM203" i="2" s="1"/>
  <c r="T163" i="2"/>
  <c r="X163" i="2" s="1"/>
  <c r="T227" i="2"/>
  <c r="X227" i="2" s="1"/>
  <c r="T150" i="2"/>
  <c r="X150" i="2" s="1"/>
  <c r="R155" i="2"/>
  <c r="V155" i="2" s="1"/>
  <c r="AA155" i="2" s="1"/>
  <c r="Q162" i="2"/>
  <c r="U162" i="2" s="1"/>
  <c r="Q170" i="2"/>
  <c r="U170" i="2" s="1"/>
  <c r="Q178" i="2"/>
  <c r="U178" i="2" s="1"/>
  <c r="AT178" i="2" s="1"/>
  <c r="Q186" i="2"/>
  <c r="U186" i="2" s="1"/>
  <c r="AT186" i="2" s="1"/>
  <c r="T201" i="2"/>
  <c r="X201" i="2" s="1"/>
  <c r="Q153" i="2"/>
  <c r="U153" i="2" s="1"/>
  <c r="T158" i="2"/>
  <c r="X158" i="2" s="1"/>
  <c r="T166" i="2"/>
  <c r="X166" i="2" s="1"/>
  <c r="T174" i="2"/>
  <c r="X174" i="2" s="1"/>
  <c r="AC174" i="2" s="1"/>
  <c r="T182" i="2"/>
  <c r="X182" i="2" s="1"/>
  <c r="S191" i="2"/>
  <c r="W191" i="2" s="1"/>
  <c r="T215" i="2"/>
  <c r="X215" i="2" s="1"/>
  <c r="AW215" i="2" s="1"/>
  <c r="T144" i="2"/>
  <c r="X144" i="2" s="1"/>
  <c r="R149" i="2"/>
  <c r="V149" i="2" s="1"/>
  <c r="Q154" i="2"/>
  <c r="U154" i="2" s="1"/>
  <c r="Q161" i="2"/>
  <c r="U161" i="2" s="1"/>
  <c r="Q169" i="2"/>
  <c r="U169" i="2" s="1"/>
  <c r="AE169" i="2" s="1"/>
  <c r="Q177" i="2"/>
  <c r="U177" i="2" s="1"/>
  <c r="Z177" i="2" s="1"/>
  <c r="Q185" i="2"/>
  <c r="U185" i="2" s="1"/>
  <c r="AO185" i="2" s="1"/>
  <c r="Q210" i="2"/>
  <c r="U210" i="2" s="1"/>
  <c r="R158" i="2"/>
  <c r="V158" i="2" s="1"/>
  <c r="AA158" i="2" s="1"/>
  <c r="R162" i="2"/>
  <c r="V162" i="2" s="1"/>
  <c r="R166" i="2"/>
  <c r="V166" i="2" s="1"/>
  <c r="R170" i="2"/>
  <c r="V170" i="2" s="1"/>
  <c r="AA170" i="2" s="1"/>
  <c r="R174" i="2"/>
  <c r="R178" i="2"/>
  <c r="V178" i="2" s="1"/>
  <c r="R182" i="2"/>
  <c r="V182" i="2" s="1"/>
  <c r="R186" i="2"/>
  <c r="V186" i="2" s="1"/>
  <c r="AP186" i="2" s="1"/>
  <c r="S192" i="2"/>
  <c r="W192" i="2" s="1"/>
  <c r="AQ192" i="2" s="1"/>
  <c r="S200" i="2"/>
  <c r="W200" i="2" s="1"/>
  <c r="AL200" i="2" s="1"/>
  <c r="T213" i="2"/>
  <c r="X213" i="2" s="1"/>
  <c r="AW213" i="2" s="1"/>
  <c r="T229" i="2"/>
  <c r="X229" i="2" s="1"/>
  <c r="AW229" i="2" s="1"/>
  <c r="S143" i="2"/>
  <c r="W143" i="2" s="1"/>
  <c r="S147" i="2"/>
  <c r="W147" i="2" s="1"/>
  <c r="S151" i="2"/>
  <c r="W151" i="2" s="1"/>
  <c r="S155" i="2"/>
  <c r="W155" i="2" s="1"/>
  <c r="S159" i="2"/>
  <c r="W159" i="2" s="1"/>
  <c r="AV159" i="2" s="1"/>
  <c r="S163" i="2"/>
  <c r="W163" i="2" s="1"/>
  <c r="AV163" i="2" s="1"/>
  <c r="S167" i="2"/>
  <c r="W167" i="2" s="1"/>
  <c r="S171" i="2"/>
  <c r="W171" i="2" s="1"/>
  <c r="S175" i="2"/>
  <c r="W175" i="2" s="1"/>
  <c r="AG175" i="2" s="1"/>
  <c r="S179" i="2"/>
  <c r="W179" i="2" s="1"/>
  <c r="AL179" i="2" s="1"/>
  <c r="S183" i="2"/>
  <c r="W183" i="2" s="1"/>
  <c r="S187" i="2"/>
  <c r="W187" i="2" s="1"/>
  <c r="AL187" i="2" s="1"/>
  <c r="T194" i="2"/>
  <c r="X194" i="2" s="1"/>
  <c r="T202" i="2"/>
  <c r="X202" i="2" s="1"/>
  <c r="Q216" i="2"/>
  <c r="U216" i="2" s="1"/>
  <c r="R230" i="2"/>
  <c r="V230" i="2" s="1"/>
  <c r="Q190" i="2"/>
  <c r="U190" i="2" s="1"/>
  <c r="AO190" i="2" s="1"/>
  <c r="Q194" i="2"/>
  <c r="U194" i="2" s="1"/>
  <c r="AO194" i="2" s="1"/>
  <c r="Q198" i="2"/>
  <c r="U198" i="2" s="1"/>
  <c r="Q202" i="2"/>
  <c r="U202" i="2" s="1"/>
  <c r="T210" i="2"/>
  <c r="T218" i="2"/>
  <c r="X218" i="2" s="1"/>
  <c r="Y218" i="2" s="1"/>
  <c r="T226" i="2"/>
  <c r="X226" i="2" s="1"/>
  <c r="R188" i="2"/>
  <c r="V188" i="2" s="1"/>
  <c r="R192" i="2"/>
  <c r="R196" i="2"/>
  <c r="V196" i="2" s="1"/>
  <c r="AF196" i="2" s="1"/>
  <c r="R200" i="2"/>
  <c r="V200" i="2" s="1"/>
  <c r="AK200" i="2" s="1"/>
  <c r="Q205" i="2"/>
  <c r="U205" i="2" s="1"/>
  <c r="Q213" i="2"/>
  <c r="U213" i="2" s="1"/>
  <c r="Q221" i="2"/>
  <c r="U221" i="2" s="1"/>
  <c r="Q229" i="2"/>
  <c r="U229" i="2" s="1"/>
  <c r="R205" i="2"/>
  <c r="V205" i="2" s="1"/>
  <c r="AA205" i="2" s="1"/>
  <c r="R209" i="2"/>
  <c r="R213" i="2"/>
  <c r="V213" i="2" s="1"/>
  <c r="AP213" i="2" s="1"/>
  <c r="R217" i="2"/>
  <c r="V217" i="2" s="1"/>
  <c r="R221" i="2"/>
  <c r="V221" i="2" s="1"/>
  <c r="AF221" i="2" s="1"/>
  <c r="R225" i="2"/>
  <c r="R229" i="2"/>
  <c r="V229" i="2" s="1"/>
  <c r="AF229" i="2" s="1"/>
  <c r="T250" i="2"/>
  <c r="X250" i="2" s="1"/>
  <c r="S205" i="2"/>
  <c r="W205" i="2" s="1"/>
  <c r="S209" i="2"/>
  <c r="W209" i="2" s="1"/>
  <c r="AL209" i="2" s="1"/>
  <c r="S213" i="2"/>
  <c r="W213" i="2" s="1"/>
  <c r="S217" i="2"/>
  <c r="W217" i="2" s="1"/>
  <c r="S221" i="2"/>
  <c r="W221" i="2" s="1"/>
  <c r="AG221" i="2" s="1"/>
  <c r="S225" i="2"/>
  <c r="W225" i="2" s="1"/>
  <c r="S229" i="2"/>
  <c r="W229" i="2" s="1"/>
  <c r="T246" i="2"/>
  <c r="X246" i="2" s="1"/>
  <c r="S233" i="2"/>
  <c r="W233" i="2" s="1"/>
  <c r="AV233" i="2" s="1"/>
  <c r="S237" i="2"/>
  <c r="W237" i="2" s="1"/>
  <c r="S241" i="2"/>
  <c r="W241" i="2" s="1"/>
  <c r="AV241" i="2" s="1"/>
  <c r="T231" i="2"/>
  <c r="X231" i="2" s="1"/>
  <c r="T235" i="2"/>
  <c r="X235" i="2" s="1"/>
  <c r="T239" i="2"/>
  <c r="T248" i="2"/>
  <c r="X248" i="2" s="1"/>
  <c r="Q232" i="2"/>
  <c r="U232" i="2" s="1"/>
  <c r="AJ232" i="2" s="1"/>
  <c r="Q236" i="2"/>
  <c r="U236" i="2" s="1"/>
  <c r="AJ236" i="2" s="1"/>
  <c r="Q240" i="2"/>
  <c r="T251" i="2"/>
  <c r="X251" i="2" s="1"/>
  <c r="Q245" i="2"/>
  <c r="U245" i="2" s="1"/>
  <c r="Q249" i="2"/>
  <c r="U249" i="2" s="1"/>
  <c r="AO249" i="2" s="1"/>
  <c r="S253" i="2"/>
  <c r="Q258" i="2"/>
  <c r="U258" i="2" s="1"/>
  <c r="R244" i="2"/>
  <c r="V244" i="2" s="1"/>
  <c r="R248" i="2"/>
  <c r="V248" i="2" s="1"/>
  <c r="AA248" i="2" s="1"/>
  <c r="R252" i="2"/>
  <c r="V252" i="2" s="1"/>
  <c r="AU252" i="2" s="1"/>
  <c r="T260" i="2"/>
  <c r="X260" i="2" s="1"/>
  <c r="S244" i="2"/>
  <c r="W244" i="2" s="1"/>
  <c r="S248" i="2"/>
  <c r="W248" i="2" s="1"/>
  <c r="AG248" i="2" s="1"/>
  <c r="S252" i="2"/>
  <c r="W252" i="2" s="1"/>
  <c r="AL252" i="2" s="1"/>
  <c r="S258" i="2"/>
  <c r="W258" i="2" s="1"/>
  <c r="S255" i="2"/>
  <c r="W255" i="2" s="1"/>
  <c r="Q260" i="2"/>
  <c r="U260" i="2" s="1"/>
  <c r="R273" i="2"/>
  <c r="V273" i="2" s="1"/>
  <c r="AP273" i="2" s="1"/>
  <c r="Q257" i="2"/>
  <c r="T262" i="2"/>
  <c r="X262" i="2" s="1"/>
  <c r="R274" i="2"/>
  <c r="V274" i="2" s="1"/>
  <c r="R255" i="2"/>
  <c r="V255" i="2" s="1"/>
  <c r="R259" i="2"/>
  <c r="V259" i="2" s="1"/>
  <c r="S264" i="2"/>
  <c r="W264" i="2" s="1"/>
  <c r="AV264" i="2" s="1"/>
  <c r="Q269" i="2"/>
  <c r="U269" i="2" s="1"/>
  <c r="AJ269" i="2" s="1"/>
  <c r="T266" i="2"/>
  <c r="X266" i="2" s="1"/>
  <c r="AW266" i="2" s="1"/>
  <c r="Q262" i="2"/>
  <c r="U262" i="2" s="1"/>
  <c r="Q266" i="2"/>
  <c r="U266" i="2" s="1"/>
  <c r="S270" i="2"/>
  <c r="W270" i="2" s="1"/>
  <c r="AB270" i="2" s="1"/>
  <c r="R266" i="2"/>
  <c r="V266" i="2" s="1"/>
  <c r="T271" i="2"/>
  <c r="X271" i="2" s="1"/>
  <c r="R271" i="2"/>
  <c r="V271" i="2" s="1"/>
  <c r="Q276" i="2"/>
  <c r="U276" i="2" s="1"/>
  <c r="T275" i="2"/>
  <c r="X275" i="2" s="1"/>
  <c r="S271" i="2"/>
  <c r="W271" i="2" s="1"/>
  <c r="S275" i="2"/>
  <c r="W275" i="2" s="1"/>
  <c r="BM48" i="2"/>
  <c r="BI48" i="2"/>
  <c r="W48" i="2"/>
  <c r="BN69" i="2"/>
  <c r="BJ69" i="2"/>
  <c r="BL91" i="2"/>
  <c r="BH91" i="2"/>
  <c r="V91" i="2"/>
  <c r="BM112" i="2"/>
  <c r="BI112" i="2"/>
  <c r="W112" i="2"/>
  <c r="BN133" i="2"/>
  <c r="BJ133" i="2"/>
  <c r="BL155" i="2"/>
  <c r="BH155" i="2"/>
  <c r="BM176" i="2"/>
  <c r="BI176" i="2"/>
  <c r="W176" i="2"/>
  <c r="AG176" i="2" s="1"/>
  <c r="BN197" i="2"/>
  <c r="BJ197" i="2"/>
  <c r="X197" i="2"/>
  <c r="BL219" i="2"/>
  <c r="BH219" i="2"/>
  <c r="BM240" i="2"/>
  <c r="BI240" i="2"/>
  <c r="BN261" i="2"/>
  <c r="BJ261" i="2"/>
  <c r="BK48" i="2"/>
  <c r="BG48" i="2"/>
  <c r="BK112" i="2"/>
  <c r="BG112" i="2"/>
  <c r="U112" i="2"/>
  <c r="BK176" i="2"/>
  <c r="BG176" i="2"/>
  <c r="BK240" i="2"/>
  <c r="BG240" i="2"/>
  <c r="U240" i="2"/>
  <c r="AE240" i="2" s="1"/>
  <c r="BL53" i="2"/>
  <c r="BH53" i="2"/>
  <c r="BL85" i="2"/>
  <c r="BH85" i="2"/>
  <c r="BL117" i="2"/>
  <c r="BH117" i="2"/>
  <c r="V117" i="2"/>
  <c r="BL149" i="2"/>
  <c r="BH149" i="2"/>
  <c r="BL46" i="2"/>
  <c r="BH46" i="2"/>
  <c r="V46" i="2"/>
  <c r="BM67" i="2"/>
  <c r="BI67" i="2"/>
  <c r="W67" i="2"/>
  <c r="BN88" i="2"/>
  <c r="BJ88" i="2"/>
  <c r="X88" i="2"/>
  <c r="BL110" i="2"/>
  <c r="BH110" i="2"/>
  <c r="V110" i="2"/>
  <c r="AF110" i="2" s="1"/>
  <c r="BM131" i="2"/>
  <c r="BI131" i="2"/>
  <c r="W131" i="2"/>
  <c r="BN152" i="2"/>
  <c r="BJ152" i="2"/>
  <c r="X152" i="2"/>
  <c r="BL174" i="2"/>
  <c r="BH174" i="2"/>
  <c r="V174" i="2"/>
  <c r="BM195" i="2"/>
  <c r="BI195" i="2"/>
  <c r="W195" i="2"/>
  <c r="AL195" i="2" s="1"/>
  <c r="BN216" i="2"/>
  <c r="BJ216" i="2"/>
  <c r="X216" i="2"/>
  <c r="AC216" i="2" s="1"/>
  <c r="BL238" i="2"/>
  <c r="BH238" i="2"/>
  <c r="V238" i="2"/>
  <c r="BM259" i="2"/>
  <c r="BI259" i="2"/>
  <c r="W259" i="2"/>
  <c r="BK41" i="2"/>
  <c r="BG41" i="2"/>
  <c r="U41" i="2"/>
  <c r="BK105" i="2"/>
  <c r="BG105" i="2"/>
  <c r="U105" i="2"/>
  <c r="AE105" i="2" s="1"/>
  <c r="BK169" i="2"/>
  <c r="BG169" i="2"/>
  <c r="BK233" i="2"/>
  <c r="BG233" i="2"/>
  <c r="BM54" i="2"/>
  <c r="BI54" i="2"/>
  <c r="W54" i="2"/>
  <c r="BM118" i="2"/>
  <c r="BI118" i="2"/>
  <c r="W118" i="2"/>
  <c r="BK258" i="2"/>
  <c r="BG258" i="2"/>
  <c r="BK130" i="2"/>
  <c r="BG130" i="2"/>
  <c r="U130" i="2"/>
  <c r="BJ267" i="2"/>
  <c r="BN267" i="2"/>
  <c r="BH225" i="2"/>
  <c r="BL225" i="2"/>
  <c r="V225" i="2"/>
  <c r="BM182" i="2"/>
  <c r="BI182" i="2"/>
  <c r="W182" i="2"/>
  <c r="AB182" i="2" s="1"/>
  <c r="BL108" i="2"/>
  <c r="BH108" i="2"/>
  <c r="V108" i="2"/>
  <c r="BK71" i="2"/>
  <c r="BG71" i="2"/>
  <c r="BL248" i="2"/>
  <c r="BH248" i="2"/>
  <c r="BM205" i="2"/>
  <c r="BI205" i="2"/>
  <c r="BN154" i="2"/>
  <c r="BJ154" i="2"/>
  <c r="BM69" i="2"/>
  <c r="BI69" i="2"/>
  <c r="W69" i="2"/>
  <c r="AB69" i="2" s="1"/>
  <c r="BN49" i="2"/>
  <c r="BJ49" i="2"/>
  <c r="BL71" i="2"/>
  <c r="BH71" i="2"/>
  <c r="V71" i="2"/>
  <c r="BM92" i="2"/>
  <c r="BI92" i="2"/>
  <c r="W92" i="2"/>
  <c r="AQ92" i="2" s="1"/>
  <c r="BN113" i="2"/>
  <c r="BJ113" i="2"/>
  <c r="X113" i="2"/>
  <c r="AC113" i="2" s="1"/>
  <c r="BL135" i="2"/>
  <c r="BH135" i="2"/>
  <c r="V135" i="2"/>
  <c r="BM156" i="2"/>
  <c r="BI156" i="2"/>
  <c r="W156" i="2"/>
  <c r="BN177" i="2"/>
  <c r="BJ177" i="2"/>
  <c r="X177" i="2"/>
  <c r="BL199" i="2"/>
  <c r="BH199" i="2"/>
  <c r="V199" i="2"/>
  <c r="AU199" i="2" s="1"/>
  <c r="BM220" i="2"/>
  <c r="BI220" i="2"/>
  <c r="W220" i="2"/>
  <c r="BN241" i="2"/>
  <c r="BJ241" i="2"/>
  <c r="X241" i="2"/>
  <c r="BL263" i="2"/>
  <c r="BH263" i="2"/>
  <c r="V263" i="2"/>
  <c r="BK52" i="2"/>
  <c r="BG52" i="2"/>
  <c r="U52" i="2"/>
  <c r="AT52" i="2" s="1"/>
  <c r="BK116" i="2"/>
  <c r="BG116" i="2"/>
  <c r="BK180" i="2"/>
  <c r="BG180" i="2"/>
  <c r="U180" i="2"/>
  <c r="BK244" i="2"/>
  <c r="BG244" i="2"/>
  <c r="BN55" i="2"/>
  <c r="BJ55" i="2"/>
  <c r="X55" i="2"/>
  <c r="AC55" i="2" s="1"/>
  <c r="BM86" i="2"/>
  <c r="BI86" i="2"/>
  <c r="BN119" i="2"/>
  <c r="BJ119" i="2"/>
  <c r="X119" i="2"/>
  <c r="AH119" i="2" s="1"/>
  <c r="BN151" i="2"/>
  <c r="BJ151" i="2"/>
  <c r="X151" i="2"/>
  <c r="BM47" i="2"/>
  <c r="BI47" i="2"/>
  <c r="W47" i="2"/>
  <c r="BN68" i="2"/>
  <c r="BJ68" i="2"/>
  <c r="X68" i="2"/>
  <c r="BL90" i="2"/>
  <c r="BH90" i="2"/>
  <c r="V90" i="2"/>
  <c r="AK90" i="2" s="1"/>
  <c r="BI111" i="2"/>
  <c r="BM111" i="2"/>
  <c r="W111" i="2"/>
  <c r="BN132" i="2"/>
  <c r="BJ132" i="2"/>
  <c r="BL154" i="2"/>
  <c r="BH154" i="2"/>
  <c r="BM175" i="2"/>
  <c r="BI175" i="2"/>
  <c r="BN196" i="2"/>
  <c r="BJ196" i="2"/>
  <c r="BL218" i="2"/>
  <c r="BH218" i="2"/>
  <c r="V218" i="2"/>
  <c r="AA218" i="2" s="1"/>
  <c r="BM239" i="2"/>
  <c r="BI239" i="2"/>
  <c r="W239" i="2"/>
  <c r="BJ260" i="2"/>
  <c r="BN260" i="2"/>
  <c r="BK45" i="2"/>
  <c r="BG45" i="2"/>
  <c r="BK109" i="2"/>
  <c r="BG109" i="2"/>
  <c r="U109" i="2"/>
  <c r="Y109" i="2" s="1"/>
  <c r="BK173" i="2"/>
  <c r="BG173" i="2"/>
  <c r="U173" i="2"/>
  <c r="BK237" i="2"/>
  <c r="BG237" i="2"/>
  <c r="BM58" i="2"/>
  <c r="BI58" i="2"/>
  <c r="BM122" i="2"/>
  <c r="BI122" i="2"/>
  <c r="W122" i="2"/>
  <c r="AB122" i="2" s="1"/>
  <c r="BK250" i="2"/>
  <c r="BG250" i="2"/>
  <c r="U250" i="2"/>
  <c r="Z250" i="2" s="1"/>
  <c r="BK122" i="2"/>
  <c r="BG122" i="2"/>
  <c r="BL265" i="2"/>
  <c r="BH265" i="2"/>
  <c r="V265" i="2"/>
  <c r="AU265" i="2" s="1"/>
  <c r="BM222" i="2"/>
  <c r="BI222" i="2"/>
  <c r="W222" i="2"/>
  <c r="AL222" i="2" s="1"/>
  <c r="BN179" i="2"/>
  <c r="BJ179" i="2"/>
  <c r="X179" i="2"/>
  <c r="AH179" i="2" s="1"/>
  <c r="BN102" i="2"/>
  <c r="BJ102" i="2"/>
  <c r="BM277" i="2"/>
  <c r="BI277" i="2"/>
  <c r="W277" i="2"/>
  <c r="BJ234" i="2"/>
  <c r="BN234" i="2"/>
  <c r="BL192" i="2"/>
  <c r="BH192" i="2"/>
  <c r="V192" i="2"/>
  <c r="BL128" i="2"/>
  <c r="BH128" i="2"/>
  <c r="BN42" i="2"/>
  <c r="BJ42" i="2"/>
  <c r="BM56" i="2"/>
  <c r="BI56" i="2"/>
  <c r="BN77" i="2"/>
  <c r="BJ77" i="2"/>
  <c r="BL99" i="2"/>
  <c r="BH99" i="2"/>
  <c r="BM120" i="2"/>
  <c r="BI120" i="2"/>
  <c r="BN141" i="2"/>
  <c r="BJ141" i="2"/>
  <c r="X141" i="2"/>
  <c r="AC141" i="2" s="1"/>
  <c r="BL163" i="2"/>
  <c r="BH163" i="2"/>
  <c r="V163" i="2"/>
  <c r="BM184" i="2"/>
  <c r="BI184" i="2"/>
  <c r="W184" i="2"/>
  <c r="BN205" i="2"/>
  <c r="BJ205" i="2"/>
  <c r="X205" i="2"/>
  <c r="AC205" i="2" s="1"/>
  <c r="BL227" i="2"/>
  <c r="BH227" i="2"/>
  <c r="V227" i="2"/>
  <c r="BM248" i="2"/>
  <c r="BI248" i="2"/>
  <c r="BN269" i="2"/>
  <c r="BJ269" i="2"/>
  <c r="X269" i="2"/>
  <c r="BK72" i="2"/>
  <c r="BG72" i="2"/>
  <c r="BK136" i="2"/>
  <c r="BG136" i="2"/>
  <c r="U136" i="2"/>
  <c r="BK200" i="2"/>
  <c r="BG200" i="2"/>
  <c r="U200" i="2"/>
  <c r="BK264" i="2"/>
  <c r="BG264" i="2"/>
  <c r="U264" i="2"/>
  <c r="BL65" i="2"/>
  <c r="BH65" i="2"/>
  <c r="BL97" i="2"/>
  <c r="BH97" i="2"/>
  <c r="V97" i="2"/>
  <c r="AU97" i="2" s="1"/>
  <c r="BL129" i="2"/>
  <c r="BH129" i="2"/>
  <c r="V129" i="2"/>
  <c r="BL161" i="2"/>
  <c r="BH161" i="2"/>
  <c r="BL54" i="2"/>
  <c r="BH54" i="2"/>
  <c r="V54" i="2"/>
  <c r="BM75" i="2"/>
  <c r="BI75" i="2"/>
  <c r="BN96" i="2"/>
  <c r="BJ96" i="2"/>
  <c r="BL118" i="2"/>
  <c r="BH118" i="2"/>
  <c r="V118" i="2"/>
  <c r="AA118" i="2" s="1"/>
  <c r="BM139" i="2"/>
  <c r="BI139" i="2"/>
  <c r="BN160" i="2"/>
  <c r="BJ160" i="2"/>
  <c r="X160" i="2"/>
  <c r="BL182" i="2"/>
  <c r="BH182" i="2"/>
  <c r="BM203" i="2"/>
  <c r="BI203" i="2"/>
  <c r="W203" i="2"/>
  <c r="AQ203" i="2" s="1"/>
  <c r="BN224" i="2"/>
  <c r="BJ224" i="2"/>
  <c r="X224" i="2"/>
  <c r="BL246" i="2"/>
  <c r="BH246" i="2"/>
  <c r="V246" i="2"/>
  <c r="AK246" i="2" s="1"/>
  <c r="BM267" i="2"/>
  <c r="BI267" i="2"/>
  <c r="W267" i="2"/>
  <c r="AG267" i="2" s="1"/>
  <c r="BG65" i="2"/>
  <c r="BK65" i="2"/>
  <c r="U65" i="2"/>
  <c r="Z65" i="2" s="1"/>
  <c r="BK129" i="2"/>
  <c r="BG129" i="2"/>
  <c r="BK193" i="2"/>
  <c r="BG193" i="2"/>
  <c r="BK257" i="2"/>
  <c r="BG257" i="2"/>
  <c r="U257" i="2"/>
  <c r="BN79" i="2"/>
  <c r="BJ79" i="2"/>
  <c r="X79" i="2"/>
  <c r="BM142" i="2"/>
  <c r="BI142" i="2"/>
  <c r="BK210" i="2"/>
  <c r="BG210" i="2"/>
  <c r="BK82" i="2"/>
  <c r="BG82" i="2"/>
  <c r="U82" i="2"/>
  <c r="BJ251" i="2"/>
  <c r="BN251" i="2"/>
  <c r="BL209" i="2"/>
  <c r="BH209" i="2"/>
  <c r="V209" i="2"/>
  <c r="BM161" i="2"/>
  <c r="BI161" i="2"/>
  <c r="W161" i="2"/>
  <c r="AG161" i="2" s="1"/>
  <c r="BL76" i="2"/>
  <c r="BH76" i="2"/>
  <c r="V76" i="2"/>
  <c r="AA76" i="2" s="1"/>
  <c r="BN190" i="2"/>
  <c r="BJ190" i="2"/>
  <c r="BJ239" i="2"/>
  <c r="BN239" i="2"/>
  <c r="X239" i="2"/>
  <c r="BL253" i="2"/>
  <c r="BH253" i="2"/>
  <c r="BK175" i="2"/>
  <c r="BG175" i="2"/>
  <c r="BM194" i="2"/>
  <c r="BI194" i="2"/>
  <c r="BK238" i="2"/>
  <c r="BG238" i="2"/>
  <c r="U238" i="2"/>
  <c r="BL260" i="2"/>
  <c r="BH260" i="2"/>
  <c r="BK155" i="2"/>
  <c r="BG155" i="2"/>
  <c r="BL189" i="2"/>
  <c r="BH189" i="2"/>
  <c r="V189" i="2"/>
  <c r="AP189" i="2" s="1"/>
  <c r="BK118" i="2"/>
  <c r="BG118" i="2"/>
  <c r="BK259" i="2"/>
  <c r="BG259" i="2"/>
  <c r="U259" i="2"/>
  <c r="AO259" i="2" s="1"/>
  <c r="BM250" i="2"/>
  <c r="BI250" i="2"/>
  <c r="W250" i="2"/>
  <c r="Y250" i="2" s="1"/>
  <c r="BL136" i="2"/>
  <c r="BH136" i="2"/>
  <c r="BJ238" i="2"/>
  <c r="BN238" i="2"/>
  <c r="X238" i="2"/>
  <c r="BL120" i="2"/>
  <c r="BH120" i="2"/>
  <c r="BK127" i="2"/>
  <c r="BG127" i="2"/>
  <c r="U127" i="2"/>
  <c r="BK255" i="2"/>
  <c r="BG255" i="2"/>
  <c r="BK62" i="2"/>
  <c r="BG62" i="2"/>
  <c r="BM77" i="2"/>
  <c r="BI77" i="2"/>
  <c r="BK83" i="2"/>
  <c r="BG83" i="2"/>
  <c r="BN46" i="2"/>
  <c r="BJ46" i="2"/>
  <c r="BJ255" i="2"/>
  <c r="BN255" i="2"/>
  <c r="BK123" i="2"/>
  <c r="BG123" i="2"/>
  <c r="BN191" i="2"/>
  <c r="BJ191" i="2"/>
  <c r="X191" i="2"/>
  <c r="AH191" i="2" s="1"/>
  <c r="BK174" i="2"/>
  <c r="BG174" i="2"/>
  <c r="U174" i="2"/>
  <c r="BM201" i="2"/>
  <c r="BI201" i="2"/>
  <c r="BN126" i="2"/>
  <c r="BJ126" i="2"/>
  <c r="X126" i="2"/>
  <c r="BM153" i="2"/>
  <c r="BI153" i="2"/>
  <c r="W153" i="2"/>
  <c r="BK199" i="2"/>
  <c r="BG199" i="2"/>
  <c r="U199" i="2"/>
  <c r="BM178" i="2"/>
  <c r="BI178" i="2"/>
  <c r="W178" i="2"/>
  <c r="AG178" i="2" s="1"/>
  <c r="BK182" i="2"/>
  <c r="BG182" i="2"/>
  <c r="BL104" i="2"/>
  <c r="BH104" i="2"/>
  <c r="BK131" i="2"/>
  <c r="BG131" i="2"/>
  <c r="BL173" i="2"/>
  <c r="BH173" i="2"/>
  <c r="BK70" i="2"/>
  <c r="BG70" i="2"/>
  <c r="U70" i="2"/>
  <c r="BK219" i="2"/>
  <c r="BG219" i="2"/>
  <c r="BM234" i="2"/>
  <c r="BI234" i="2"/>
  <c r="W234" i="2"/>
  <c r="BN114" i="2"/>
  <c r="BJ114" i="2"/>
  <c r="X114" i="2"/>
  <c r="BL228" i="2"/>
  <c r="BH228" i="2"/>
  <c r="BJ271" i="2"/>
  <c r="BN271" i="2"/>
  <c r="BM257" i="2"/>
  <c r="BI257" i="2"/>
  <c r="W257" i="2"/>
  <c r="AV257" i="2" s="1"/>
  <c r="BM193" i="2"/>
  <c r="BI193" i="2"/>
  <c r="BN214" i="2"/>
  <c r="BJ214" i="2"/>
  <c r="X214" i="2"/>
  <c r="BL236" i="2"/>
  <c r="BH236" i="2"/>
  <c r="V236" i="2"/>
  <c r="Y236" i="2" s="1"/>
  <c r="BL172" i="2"/>
  <c r="BH172" i="2"/>
  <c r="V172" i="2"/>
  <c r="BM57" i="2"/>
  <c r="BI57" i="2"/>
  <c r="BM273" i="2"/>
  <c r="BI273" i="2"/>
  <c r="W273" i="2"/>
  <c r="BK87" i="2"/>
  <c r="BG87" i="2"/>
  <c r="U87" i="2"/>
  <c r="BM253" i="2"/>
  <c r="BI253" i="2"/>
  <c r="W253" i="2"/>
  <c r="BN210" i="2"/>
  <c r="BJ210" i="2"/>
  <c r="X210" i="2"/>
  <c r="BM165" i="2"/>
  <c r="BI165" i="2"/>
  <c r="W165" i="2"/>
  <c r="AV165" i="2" s="1"/>
  <c r="BL80" i="2"/>
  <c r="BH80" i="2"/>
  <c r="B39" i="1"/>
  <c r="B65" i="1"/>
  <c r="B81" i="1"/>
  <c r="B82" i="1" s="1"/>
  <c r="AU58" i="2"/>
  <c r="Z45" i="2"/>
  <c r="AL87" i="2"/>
  <c r="AG87" i="2"/>
  <c r="AV87" i="2"/>
  <c r="AB87" i="2"/>
  <c r="AQ87" i="2"/>
  <c r="AG189" i="2"/>
  <c r="AV189" i="2"/>
  <c r="AA125" i="2"/>
  <c r="AO70" i="2"/>
  <c r="Z122" i="2"/>
  <c r="AO122" i="2"/>
  <c r="AL81" i="2"/>
  <c r="AB81" i="2"/>
  <c r="AQ81" i="2"/>
  <c r="AG81" i="2"/>
  <c r="AV81" i="2"/>
  <c r="AT39" i="2"/>
  <c r="Z39" i="2"/>
  <c r="AO44" i="2"/>
  <c r="AJ44" i="2"/>
  <c r="AE44" i="2"/>
  <c r="Z44" i="2"/>
  <c r="AT44" i="2"/>
  <c r="AO60" i="2"/>
  <c r="AE60" i="2"/>
  <c r="AJ60" i="2"/>
  <c r="Z60" i="2"/>
  <c r="AT60" i="2"/>
  <c r="AK76" i="2"/>
  <c r="AB91" i="2"/>
  <c r="AV107" i="2"/>
  <c r="AB107" i="2"/>
  <c r="AG107" i="2"/>
  <c r="AV123" i="2"/>
  <c r="AB123" i="2"/>
  <c r="AQ123" i="2"/>
  <c r="AL123" i="2"/>
  <c r="AG123" i="2"/>
  <c r="AM98" i="2"/>
  <c r="AH98" i="2"/>
  <c r="AW114" i="2"/>
  <c r="AT152" i="2"/>
  <c r="AE174" i="2"/>
  <c r="AT174" i="2"/>
  <c r="Z174" i="2"/>
  <c r="AJ174" i="2"/>
  <c r="AO174" i="2"/>
  <c r="AU160" i="2"/>
  <c r="AA160" i="2"/>
  <c r="AP160" i="2"/>
  <c r="AK160" i="2"/>
  <c r="AF160" i="2"/>
  <c r="AA176" i="2"/>
  <c r="AM205" i="2"/>
  <c r="AG145" i="2"/>
  <c r="AC198" i="2"/>
  <c r="AR198" i="2"/>
  <c r="AU207" i="2"/>
  <c r="AQ207" i="2"/>
  <c r="AV207" i="2"/>
  <c r="AB207" i="2"/>
  <c r="AQ215" i="2"/>
  <c r="AL215" i="2"/>
  <c r="AG215" i="2"/>
  <c r="AV215" i="2"/>
  <c r="AB215" i="2"/>
  <c r="AB235" i="2"/>
  <c r="AV254" i="2"/>
  <c r="AG254" i="2"/>
  <c r="AL267" i="2"/>
  <c r="AB267" i="2"/>
  <c r="AQ267" i="2"/>
  <c r="AP268" i="2"/>
  <c r="AT277" i="2"/>
  <c r="AB83" i="2"/>
  <c r="AE108" i="2"/>
  <c r="Z108" i="2"/>
  <c r="AO108" i="2"/>
  <c r="AT108" i="2"/>
  <c r="AJ113" i="2"/>
  <c r="AO113" i="2"/>
  <c r="AB108" i="2"/>
  <c r="AV128" i="2"/>
  <c r="AL128" i="2"/>
  <c r="AC99" i="2"/>
  <c r="AE176" i="2"/>
  <c r="AO176" i="2"/>
  <c r="AB48" i="2"/>
  <c r="AQ48" i="2"/>
  <c r="AG64" i="2"/>
  <c r="AV64" i="2"/>
  <c r="AH75" i="2"/>
  <c r="AT74" i="2"/>
  <c r="Z74" i="2"/>
  <c r="AE74" i="2"/>
  <c r="AJ130" i="2"/>
  <c r="AE130" i="2"/>
  <c r="Z130" i="2"/>
  <c r="AO130" i="2"/>
  <c r="AT130" i="2"/>
  <c r="AL40" i="2"/>
  <c r="AG40" i="2"/>
  <c r="AF72" i="2"/>
  <c r="AK110" i="2"/>
  <c r="AQ95" i="2"/>
  <c r="AL95" i="2"/>
  <c r="AV111" i="2"/>
  <c r="AB111" i="2"/>
  <c r="AQ111" i="2"/>
  <c r="AL111" i="2"/>
  <c r="AG111" i="2"/>
  <c r="AL127" i="2"/>
  <c r="AM153" i="2"/>
  <c r="AH153" i="2"/>
  <c r="AC153" i="2"/>
  <c r="AW153" i="2"/>
  <c r="AR153" i="2"/>
  <c r="AH102" i="2"/>
  <c r="AR118" i="2"/>
  <c r="AM118" i="2"/>
  <c r="AR134" i="2"/>
  <c r="AM134" i="2"/>
  <c r="AH134" i="2"/>
  <c r="AC134" i="2"/>
  <c r="AW134" i="2"/>
  <c r="AM179" i="2"/>
  <c r="AC179" i="2"/>
  <c r="AR179" i="2"/>
  <c r="AE166" i="2"/>
  <c r="Z166" i="2"/>
  <c r="AJ166" i="2"/>
  <c r="AO166" i="2"/>
  <c r="AL199" i="2"/>
  <c r="AG199" i="2"/>
  <c r="AV199" i="2"/>
  <c r="AB199" i="2"/>
  <c r="AQ199" i="2"/>
  <c r="AH195" i="2"/>
  <c r="AW195" i="2"/>
  <c r="AC195" i="2"/>
  <c r="AM195" i="2"/>
  <c r="AR195" i="2"/>
  <c r="AP184" i="2"/>
  <c r="AK184" i="2"/>
  <c r="AH221" i="2"/>
  <c r="AW221" i="2"/>
  <c r="AT188" i="2"/>
  <c r="Z188" i="2"/>
  <c r="AE188" i="2"/>
  <c r="AP190" i="2"/>
  <c r="AK190" i="2"/>
  <c r="AF190" i="2"/>
  <c r="AU190" i="2"/>
  <c r="AE209" i="2"/>
  <c r="Z209" i="2"/>
  <c r="AO209" i="2"/>
  <c r="AJ209" i="2"/>
  <c r="AU215" i="2"/>
  <c r="AL239" i="2"/>
  <c r="AU250" i="2"/>
  <c r="AF250" i="2"/>
  <c r="AH258" i="2"/>
  <c r="AC258" i="2"/>
  <c r="AO264" i="2"/>
  <c r="AJ264" i="2"/>
  <c r="AT264" i="2"/>
  <c r="AA269" i="2"/>
  <c r="AL74" i="2"/>
  <c r="AQ74" i="2"/>
  <c r="AL68" i="2"/>
  <c r="AB68" i="2"/>
  <c r="AL84" i="2"/>
  <c r="AB84" i="2"/>
  <c r="AV84" i="2"/>
  <c r="AA55" i="2"/>
  <c r="AG92" i="2"/>
  <c r="AB112" i="2"/>
  <c r="AB140" i="2"/>
  <c r="AT147" i="2"/>
  <c r="AJ142" i="2"/>
  <c r="AA208" i="2"/>
  <c r="AF91" i="2"/>
  <c r="AP40" i="2"/>
  <c r="AK50" i="2"/>
  <c r="AB38" i="2"/>
  <c r="AU86" i="2"/>
  <c r="Z145" i="2"/>
  <c r="AJ145" i="2"/>
  <c r="AW235" i="2"/>
  <c r="AA274" i="2"/>
  <c r="AL52" i="2"/>
  <c r="AV52" i="2"/>
  <c r="AB52" i="2"/>
  <c r="AG52" i="2"/>
  <c r="AQ52" i="2"/>
  <c r="AL67" i="2"/>
  <c r="AQ67" i="2"/>
  <c r="AL73" i="2"/>
  <c r="AJ54" i="2"/>
  <c r="AT54" i="2"/>
  <c r="Z54" i="2"/>
  <c r="AO54" i="2"/>
  <c r="AK46" i="2"/>
  <c r="AJ114" i="2"/>
  <c r="Z114" i="2"/>
  <c r="AO114" i="2"/>
  <c r="AT114" i="2"/>
  <c r="AU148" i="2"/>
  <c r="AA148" i="2"/>
  <c r="AK148" i="2"/>
  <c r="AP148" i="2"/>
  <c r="AF148" i="2"/>
  <c r="AH84" i="2"/>
  <c r="AM84" i="2"/>
  <c r="AP56" i="2"/>
  <c r="AA56" i="2"/>
  <c r="AP88" i="2"/>
  <c r="AU88" i="2"/>
  <c r="AA88" i="2"/>
  <c r="AU134" i="2"/>
  <c r="AA134" i="2"/>
  <c r="AP134" i="2"/>
  <c r="AL131" i="2"/>
  <c r="AR110" i="2"/>
  <c r="AM110" i="2"/>
  <c r="AH110" i="2"/>
  <c r="AW110" i="2"/>
  <c r="AC110" i="2"/>
  <c r="AR126" i="2"/>
  <c r="AC181" i="2"/>
  <c r="AW170" i="2"/>
  <c r="AK157" i="2"/>
  <c r="AP172" i="2"/>
  <c r="AF172" i="2"/>
  <c r="AL188" i="2"/>
  <c r="AG188" i="2"/>
  <c r="AB188" i="2"/>
  <c r="AQ188" i="2"/>
  <c r="AV188" i="2"/>
  <c r="AL177" i="2"/>
  <c r="AT192" i="2"/>
  <c r="Z192" i="2"/>
  <c r="AO192" i="2"/>
  <c r="AE192" i="2"/>
  <c r="AU194" i="2"/>
  <c r="AU211" i="2"/>
  <c r="AA211" i="2"/>
  <c r="AF211" i="2"/>
  <c r="AK211" i="2"/>
  <c r="AM249" i="2"/>
  <c r="AU242" i="2"/>
  <c r="AA242" i="2"/>
  <c r="AP242" i="2"/>
  <c r="AK242" i="2"/>
  <c r="AF242" i="2"/>
  <c r="AB242" i="2"/>
  <c r="AK264" i="2"/>
  <c r="AF264" i="2"/>
  <c r="AL266" i="2"/>
  <c r="AG266" i="2"/>
  <c r="AB266" i="2"/>
  <c r="AQ266" i="2"/>
  <c r="AV266" i="2"/>
  <c r="AM276" i="2"/>
  <c r="AH276" i="2"/>
  <c r="AC276" i="2"/>
  <c r="AW276" i="2"/>
  <c r="AR276" i="2"/>
  <c r="AL57" i="2"/>
  <c r="AQ57" i="2"/>
  <c r="AH70" i="2"/>
  <c r="AW70" i="2"/>
  <c r="AC70" i="2"/>
  <c r="AR70" i="2"/>
  <c r="AM70" i="2"/>
  <c r="AW59" i="2"/>
  <c r="AC59" i="2"/>
  <c r="AH59" i="2"/>
  <c r="AT87" i="2"/>
  <c r="Y87" i="2"/>
  <c r="AE87" i="2"/>
  <c r="Z140" i="2"/>
  <c r="AO140" i="2"/>
  <c r="AC95" i="2"/>
  <c r="AR115" i="2"/>
  <c r="AM115" i="2"/>
  <c r="AC115" i="2"/>
  <c r="AW115" i="2"/>
  <c r="AH115" i="2"/>
  <c r="AR131" i="2"/>
  <c r="AM131" i="2"/>
  <c r="AH131" i="2"/>
  <c r="AW131" i="2"/>
  <c r="AC154" i="2"/>
  <c r="AW197" i="2"/>
  <c r="AC197" i="2"/>
  <c r="AH207" i="2"/>
  <c r="AW207" i="2"/>
  <c r="Z167" i="2"/>
  <c r="AO167" i="2"/>
  <c r="AP169" i="2"/>
  <c r="AF169" i="2"/>
  <c r="AU173" i="2"/>
  <c r="AF173" i="2"/>
  <c r="AK173" i="2"/>
  <c r="AP185" i="2"/>
  <c r="AF185" i="2"/>
  <c r="AO189" i="2"/>
  <c r="Z193" i="2"/>
  <c r="AE193" i="2"/>
  <c r="AP191" i="2"/>
  <c r="AF191" i="2"/>
  <c r="AU191" i="2"/>
  <c r="AA191" i="2"/>
  <c r="AE219" i="2"/>
  <c r="AT219" i="2"/>
  <c r="AJ219" i="2"/>
  <c r="AU212" i="2"/>
  <c r="AA212" i="2"/>
  <c r="AP212" i="2"/>
  <c r="AK212" i="2"/>
  <c r="AF212" i="2"/>
  <c r="AP228" i="2"/>
  <c r="AK228" i="2"/>
  <c r="AQ212" i="2"/>
  <c r="AL212" i="2"/>
  <c r="AV212" i="2"/>
  <c r="AQ224" i="2"/>
  <c r="AG224" i="2"/>
  <c r="AV224" i="2"/>
  <c r="AQ228" i="2"/>
  <c r="AL228" i="2"/>
  <c r="AB228" i="2"/>
  <c r="AG228" i="2"/>
  <c r="AV228" i="2"/>
  <c r="AF240" i="2"/>
  <c r="AG240" i="2"/>
  <c r="AV240" i="2"/>
  <c r="AL240" i="2"/>
  <c r="AR234" i="2"/>
  <c r="AM238" i="2"/>
  <c r="AT255" i="2"/>
  <c r="Z255" i="2"/>
  <c r="AE255" i="2"/>
  <c r="AW257" i="2"/>
  <c r="AR257" i="2"/>
  <c r="AG256" i="2"/>
  <c r="Z261" i="2"/>
  <c r="AE261" i="2"/>
  <c r="AB265" i="2"/>
  <c r="AL265" i="2"/>
  <c r="AH269" i="2"/>
  <c r="AM269" i="2"/>
  <c r="AR269" i="2"/>
  <c r="AP278" i="2"/>
  <c r="AK278" i="2"/>
  <c r="AB78" i="2"/>
  <c r="AG85" i="2"/>
  <c r="AJ99" i="2"/>
  <c r="Z99" i="2"/>
  <c r="AO99" i="2"/>
  <c r="AA99" i="2"/>
  <c r="AK99" i="2"/>
  <c r="AG89" i="2"/>
  <c r="AV89" i="2"/>
  <c r="AH48" i="2"/>
  <c r="AC48" i="2"/>
  <c r="AM48" i="2"/>
  <c r="AT63" i="2"/>
  <c r="Z63" i="2"/>
  <c r="AA121" i="2"/>
  <c r="AK121" i="2"/>
  <c r="AA142" i="2"/>
  <c r="AC44" i="2"/>
  <c r="AR44" i="2"/>
  <c r="AR60" i="2"/>
  <c r="AM60" i="2"/>
  <c r="Z110" i="2"/>
  <c r="AE115" i="2"/>
  <c r="AA62" i="2"/>
  <c r="AC77" i="2"/>
  <c r="AM77" i="2"/>
  <c r="AK42" i="2"/>
  <c r="AR54" i="2"/>
  <c r="AH54" i="2"/>
  <c r="AK70" i="2"/>
  <c r="AF70" i="2"/>
  <c r="AK74" i="2"/>
  <c r="AF74" i="2"/>
  <c r="AF106" i="2"/>
  <c r="AA106" i="2"/>
  <c r="AA122" i="2"/>
  <c r="AV113" i="2"/>
  <c r="AL113" i="2"/>
  <c r="AG113" i="2"/>
  <c r="AL129" i="2"/>
  <c r="AG129" i="2"/>
  <c r="AU155" i="2"/>
  <c r="AP155" i="2"/>
  <c r="AH166" i="2"/>
  <c r="AC166" i="2"/>
  <c r="AV191" i="2"/>
  <c r="AQ191" i="2"/>
  <c r="AH215" i="2"/>
  <c r="AC215" i="2"/>
  <c r="AO169" i="2"/>
  <c r="AQ143" i="2"/>
  <c r="AG143" i="2"/>
  <c r="AL143" i="2"/>
  <c r="AV155" i="2"/>
  <c r="AL159" i="2"/>
  <c r="AL175" i="2"/>
  <c r="AH202" i="2"/>
  <c r="AM202" i="2"/>
  <c r="AH226" i="2"/>
  <c r="AR239" i="2"/>
  <c r="AO236" i="2"/>
  <c r="Z236" i="2"/>
  <c r="AH251" i="2"/>
  <c r="AW251" i="2"/>
  <c r="Z249" i="2"/>
  <c r="AT257" i="2"/>
  <c r="AE257" i="2"/>
  <c r="Z269" i="2"/>
  <c r="AO269" i="2"/>
  <c r="AL270" i="2"/>
  <c r="AV270" i="2"/>
  <c r="AM41" i="2"/>
  <c r="AH41" i="2"/>
  <c r="AW41" i="2"/>
  <c r="AC41" i="2"/>
  <c r="AR41" i="2"/>
  <c r="AB42" i="2"/>
  <c r="AM63" i="2"/>
  <c r="AW63" i="2"/>
  <c r="AH63" i="2"/>
  <c r="AC63" i="2"/>
  <c r="AR63" i="2"/>
  <c r="AM46" i="2"/>
  <c r="AH46" i="2"/>
  <c r="AR46" i="2"/>
  <c r="AG69" i="2"/>
  <c r="AH55" i="2"/>
  <c r="AW55" i="2"/>
  <c r="AM39" i="2"/>
  <c r="AR39" i="2"/>
  <c r="AM51" i="2"/>
  <c r="AH51" i="2"/>
  <c r="AW51" i="2"/>
  <c r="AC51" i="2"/>
  <c r="AR51" i="2"/>
  <c r="AT107" i="2"/>
  <c r="Y107" i="2"/>
  <c r="AJ125" i="2"/>
  <c r="AE125" i="2"/>
  <c r="AT125" i="2"/>
  <c r="AO125" i="2"/>
  <c r="Z125" i="2"/>
  <c r="AC52" i="2"/>
  <c r="AH66" i="2"/>
  <c r="AR66" i="2"/>
  <c r="AW66" i="2"/>
  <c r="AC66" i="2"/>
  <c r="AM66" i="2"/>
  <c r="AH74" i="2"/>
  <c r="AW74" i="2"/>
  <c r="AC74" i="2"/>
  <c r="AR74" i="2"/>
  <c r="AM74" i="2"/>
  <c r="AF101" i="2"/>
  <c r="AU101" i="2"/>
  <c r="AA101" i="2"/>
  <c r="AK101" i="2"/>
  <c r="AP101" i="2"/>
  <c r="AF129" i="2"/>
  <c r="AP129" i="2"/>
  <c r="AT40" i="2"/>
  <c r="Z40" i="2"/>
  <c r="AO40" i="2"/>
  <c r="AJ40" i="2"/>
  <c r="AH82" i="2"/>
  <c r="AM82" i="2"/>
  <c r="AW82" i="2"/>
  <c r="AC82" i="2"/>
  <c r="AR82" i="2"/>
  <c r="AH88" i="2"/>
  <c r="AW88" i="2"/>
  <c r="AC88" i="2"/>
  <c r="AR88" i="2"/>
  <c r="AM88" i="2"/>
  <c r="AU123" i="2"/>
  <c r="AA123" i="2"/>
  <c r="AU41" i="2"/>
  <c r="AA41" i="2"/>
  <c r="AP41" i="2"/>
  <c r="AF41" i="2"/>
  <c r="AV45" i="2"/>
  <c r="AL45" i="2"/>
  <c r="AQ45" i="2"/>
  <c r="AG45" i="2"/>
  <c r="AJ96" i="2"/>
  <c r="AE120" i="2"/>
  <c r="Z120" i="2"/>
  <c r="AE136" i="2"/>
  <c r="Z136" i="2"/>
  <c r="AO136" i="2"/>
  <c r="AT136" i="2"/>
  <c r="AQ79" i="2"/>
  <c r="AJ91" i="2"/>
  <c r="AJ121" i="2"/>
  <c r="AE121" i="2"/>
  <c r="AT121" i="2"/>
  <c r="AO121" i="2"/>
  <c r="AK45" i="2"/>
  <c r="AG53" i="2"/>
  <c r="AV53" i="2"/>
  <c r="AB53" i="2"/>
  <c r="AQ53" i="2"/>
  <c r="AL53" i="2"/>
  <c r="AC79" i="2"/>
  <c r="AR79" i="2"/>
  <c r="AQ39" i="2"/>
  <c r="AG39" i="2"/>
  <c r="AL39" i="2"/>
  <c r="AV39" i="2"/>
  <c r="AB39" i="2"/>
  <c r="AU43" i="2"/>
  <c r="AG47" i="2"/>
  <c r="AB47" i="2"/>
  <c r="AQ51" i="2"/>
  <c r="AL51" i="2"/>
  <c r="AG51" i="2"/>
  <c r="AV51" i="2"/>
  <c r="AQ55" i="2"/>
  <c r="AL55" i="2"/>
  <c r="AG55" i="2"/>
  <c r="AB55" i="2"/>
  <c r="AV55" i="2"/>
  <c r="AG63" i="2"/>
  <c r="AP67" i="2"/>
  <c r="AU67" i="2"/>
  <c r="AA67" i="2"/>
  <c r="AK71" i="2"/>
  <c r="AF71" i="2"/>
  <c r="AK75" i="2"/>
  <c r="AF75" i="2"/>
  <c r="AA75" i="2"/>
  <c r="AP79" i="2"/>
  <c r="AF79" i="2"/>
  <c r="AA79" i="2"/>
  <c r="AK79" i="2"/>
  <c r="AU79" i="2"/>
  <c r="AP83" i="2"/>
  <c r="AF83" i="2"/>
  <c r="AK83" i="2"/>
  <c r="AU83" i="2"/>
  <c r="AA83" i="2"/>
  <c r="AP87" i="2"/>
  <c r="AF87" i="2"/>
  <c r="AA87" i="2"/>
  <c r="AF108" i="2"/>
  <c r="AP108" i="2"/>
  <c r="AK108" i="2"/>
  <c r="AF124" i="2"/>
  <c r="AU124" i="2"/>
  <c r="AP124" i="2"/>
  <c r="AK124" i="2"/>
  <c r="AP132" i="2"/>
  <c r="AU140" i="2"/>
  <c r="AF140" i="2"/>
  <c r="AA140" i="2"/>
  <c r="AP140" i="2"/>
  <c r="AK140" i="2"/>
  <c r="AU143" i="2"/>
  <c r="AA143" i="2"/>
  <c r="AP143" i="2"/>
  <c r="AK143" i="2"/>
  <c r="AF143" i="2"/>
  <c r="AM159" i="2"/>
  <c r="AH159" i="2"/>
  <c r="AW159" i="2"/>
  <c r="AC159" i="2"/>
  <c r="AR159" i="2"/>
  <c r="AE141" i="2"/>
  <c r="AJ141" i="2"/>
  <c r="AT141" i="2"/>
  <c r="AM151" i="2"/>
  <c r="AH151" i="2"/>
  <c r="AC151" i="2"/>
  <c r="AR151" i="2"/>
  <c r="AW151" i="2"/>
  <c r="AM171" i="2"/>
  <c r="AM146" i="2"/>
  <c r="AH146" i="2"/>
  <c r="AE156" i="2"/>
  <c r="AT156" i="2"/>
  <c r="AO156" i="2"/>
  <c r="AJ156" i="2"/>
  <c r="Z156" i="2"/>
  <c r="AH189" i="2"/>
  <c r="AW189" i="2"/>
  <c r="AC189" i="2"/>
  <c r="AM189" i="2"/>
  <c r="AR189" i="2"/>
  <c r="AM155" i="2"/>
  <c r="AC160" i="2"/>
  <c r="AM184" i="2"/>
  <c r="AH184" i="2"/>
  <c r="AC184" i="2"/>
  <c r="AR184" i="2"/>
  <c r="AW184" i="2"/>
  <c r="AM223" i="2"/>
  <c r="AW223" i="2"/>
  <c r="AR223" i="2"/>
  <c r="AM156" i="2"/>
  <c r="AH156" i="2"/>
  <c r="AR156" i="2"/>
  <c r="AE163" i="2"/>
  <c r="AO163" i="2"/>
  <c r="AJ163" i="2"/>
  <c r="AE171" i="2"/>
  <c r="AT171" i="2"/>
  <c r="Z171" i="2"/>
  <c r="AO171" i="2"/>
  <c r="AJ171" i="2"/>
  <c r="AO179" i="2"/>
  <c r="AJ179" i="2"/>
  <c r="AW191" i="2"/>
  <c r="AC191" i="2"/>
  <c r="AM191" i="2"/>
  <c r="AE218" i="2"/>
  <c r="AH217" i="2"/>
  <c r="AW217" i="2"/>
  <c r="AQ144" i="2"/>
  <c r="AB144" i="2"/>
  <c r="AL144" i="2"/>
  <c r="AQ148" i="2"/>
  <c r="AQ152" i="2"/>
  <c r="AL152" i="2"/>
  <c r="AG152" i="2"/>
  <c r="AB152" i="2"/>
  <c r="AV152" i="2"/>
  <c r="AQ156" i="2"/>
  <c r="AV156" i="2"/>
  <c r="AG160" i="2"/>
  <c r="AQ164" i="2"/>
  <c r="AL164" i="2"/>
  <c r="AB164" i="2"/>
  <c r="AG164" i="2"/>
  <c r="AV164" i="2"/>
  <c r="AL168" i="2"/>
  <c r="AG168" i="2"/>
  <c r="AQ172" i="2"/>
  <c r="AL172" i="2"/>
  <c r="AB172" i="2"/>
  <c r="AG172" i="2"/>
  <c r="AV172" i="2"/>
  <c r="AL176" i="2"/>
  <c r="AB176" i="2"/>
  <c r="AV180" i="2"/>
  <c r="AQ184" i="2"/>
  <c r="AL184" i="2"/>
  <c r="AV184" i="2"/>
  <c r="AH188" i="2"/>
  <c r="AW188" i="2"/>
  <c r="AC188" i="2"/>
  <c r="AR188" i="2"/>
  <c r="AM188" i="2"/>
  <c r="AT220" i="2"/>
  <c r="Z220" i="2"/>
  <c r="AO220" i="2"/>
  <c r="AM204" i="2"/>
  <c r="AH204" i="2"/>
  <c r="AC204" i="2"/>
  <c r="AR204" i="2"/>
  <c r="AW204" i="2"/>
  <c r="AC212" i="2"/>
  <c r="AE207" i="2"/>
  <c r="AT207" i="2"/>
  <c r="Z207" i="2"/>
  <c r="AO207" i="2"/>
  <c r="AJ207" i="2"/>
  <c r="AO215" i="2"/>
  <c r="AE223" i="2"/>
  <c r="AT223" i="2"/>
  <c r="AJ223" i="2"/>
  <c r="Z253" i="2"/>
  <c r="AK232" i="2"/>
  <c r="AF232" i="2"/>
  <c r="AU232" i="2"/>
  <c r="AA232" i="2"/>
  <c r="AP232" i="2"/>
  <c r="AC245" i="2"/>
  <c r="AW236" i="2"/>
  <c r="AC236" i="2"/>
  <c r="AR236" i="2"/>
  <c r="AM236" i="2"/>
  <c r="AH236" i="2"/>
  <c r="AC240" i="2"/>
  <c r="AM252" i="2"/>
  <c r="AH252" i="2"/>
  <c r="AW252" i="2"/>
  <c r="AC252" i="2"/>
  <c r="AR252" i="2"/>
  <c r="AO233" i="2"/>
  <c r="Z233" i="2"/>
  <c r="AT233" i="2"/>
  <c r="AE237" i="2"/>
  <c r="Z241" i="2"/>
  <c r="AE241" i="2"/>
  <c r="AT242" i="2"/>
  <c r="Z242" i="2"/>
  <c r="AT246" i="2"/>
  <c r="Z246" i="2"/>
  <c r="AE250" i="2"/>
  <c r="AT250" i="2"/>
  <c r="AO250" i="2"/>
  <c r="AJ250" i="2"/>
  <c r="AC265" i="2"/>
  <c r="AM265" i="2"/>
  <c r="AU245" i="2"/>
  <c r="AA245" i="2"/>
  <c r="AF245" i="2"/>
  <c r="AF249" i="2"/>
  <c r="AW253" i="2"/>
  <c r="AR253" i="2"/>
  <c r="AQ245" i="2"/>
  <c r="AL245" i="2"/>
  <c r="AG245" i="2"/>
  <c r="AB245" i="2"/>
  <c r="AV245" i="2"/>
  <c r="AQ249" i="2"/>
  <c r="AL249" i="2"/>
  <c r="AG249" i="2"/>
  <c r="AB249" i="2"/>
  <c r="AV249" i="2"/>
  <c r="AC254" i="2"/>
  <c r="AH259" i="2"/>
  <c r="AC259" i="2"/>
  <c r="AW259" i="2"/>
  <c r="AR259" i="2"/>
  <c r="AM259" i="2"/>
  <c r="AE275" i="2"/>
  <c r="AT275" i="2"/>
  <c r="AO275" i="2"/>
  <c r="AJ275" i="2"/>
  <c r="Z275" i="2"/>
  <c r="AF256" i="2"/>
  <c r="AK265" i="2"/>
  <c r="Y263" i="2"/>
  <c r="AJ263" i="2"/>
  <c r="AT267" i="2"/>
  <c r="AE267" i="2"/>
  <c r="AE271" i="2"/>
  <c r="AT271" i="2"/>
  <c r="AO271" i="2"/>
  <c r="AJ271" i="2"/>
  <c r="Y271" i="2"/>
  <c r="Z271" i="2"/>
  <c r="AR277" i="2"/>
  <c r="AE278" i="2"/>
  <c r="Z278" i="2"/>
  <c r="AO278" i="2"/>
  <c r="AT278" i="2"/>
  <c r="AL277" i="2"/>
  <c r="AG277" i="2"/>
  <c r="AH105" i="2"/>
  <c r="AR117" i="2"/>
  <c r="AM117" i="2"/>
  <c r="AC117" i="2"/>
  <c r="AH117" i="2"/>
  <c r="AW117" i="2"/>
  <c r="AR129" i="2"/>
  <c r="AM129" i="2"/>
  <c r="AC129" i="2"/>
  <c r="AH129" i="2"/>
  <c r="AW129" i="2"/>
  <c r="AM145" i="2"/>
  <c r="AH145" i="2"/>
  <c r="AC145" i="2"/>
  <c r="AR145" i="2"/>
  <c r="AW145" i="2"/>
  <c r="AE164" i="2"/>
  <c r="AT164" i="2"/>
  <c r="Z164" i="2"/>
  <c r="AJ164" i="2"/>
  <c r="AO164" i="2"/>
  <c r="AM176" i="2"/>
  <c r="AH176" i="2"/>
  <c r="AC176" i="2"/>
  <c r="AR176" i="2"/>
  <c r="AW176" i="2"/>
  <c r="AE150" i="2"/>
  <c r="AT150" i="2"/>
  <c r="AO150" i="2"/>
  <c r="AJ150" i="2"/>
  <c r="Z150" i="2"/>
  <c r="AU163" i="2"/>
  <c r="AA163" i="2"/>
  <c r="AP163" i="2"/>
  <c r="AF163" i="2"/>
  <c r="AK163" i="2"/>
  <c r="AU175" i="2"/>
  <c r="AA175" i="2"/>
  <c r="AP175" i="2"/>
  <c r="AF175" i="2"/>
  <c r="AK175" i="2"/>
  <c r="AP187" i="2"/>
  <c r="AT195" i="2"/>
  <c r="Z195" i="2"/>
  <c r="AO195" i="2"/>
  <c r="AE195" i="2"/>
  <c r="AJ195" i="2"/>
  <c r="AM228" i="2"/>
  <c r="AH228" i="2"/>
  <c r="AR228" i="2"/>
  <c r="AW228" i="2"/>
  <c r="AK201" i="2"/>
  <c r="AF201" i="2"/>
  <c r="AU214" i="2"/>
  <c r="AA214" i="2"/>
  <c r="AP214" i="2"/>
  <c r="AK214" i="2"/>
  <c r="AF214" i="2"/>
  <c r="AF226" i="2"/>
  <c r="AQ206" i="2"/>
  <c r="AL206" i="2"/>
  <c r="AB206" i="2"/>
  <c r="AG206" i="2"/>
  <c r="AV206" i="2"/>
  <c r="AQ218" i="2"/>
  <c r="AL218" i="2"/>
  <c r="AB218" i="2"/>
  <c r="AV218" i="2"/>
  <c r="AG218" i="2"/>
  <c r="AG230" i="2"/>
  <c r="AV230" i="2"/>
  <c r="AB230" i="2"/>
  <c r="AQ230" i="2"/>
  <c r="AL230" i="2"/>
  <c r="AT254" i="2"/>
  <c r="AT256" i="2"/>
  <c r="Z256" i="2"/>
  <c r="AE256" i="2"/>
  <c r="AO256" i="2"/>
  <c r="AJ256" i="2"/>
  <c r="AG263" i="2"/>
  <c r="AV263" i="2"/>
  <c r="AQ263" i="2"/>
  <c r="AL263" i="2"/>
  <c r="AB263" i="2"/>
  <c r="AU276" i="2"/>
  <c r="AP276" i="2"/>
  <c r="AF276" i="2"/>
  <c r="AK276" i="2"/>
  <c r="AB278" i="2"/>
  <c r="AQ278" i="2"/>
  <c r="AG278" i="2"/>
  <c r="AK261" i="2"/>
  <c r="AU261" i="2"/>
  <c r="AU246" i="2"/>
  <c r="AQ220" i="2"/>
  <c r="AL220" i="2"/>
  <c r="AB220" i="2"/>
  <c r="AG220" i="2"/>
  <c r="AV220" i="2"/>
  <c r="AA204" i="2"/>
  <c r="AP204" i="2"/>
  <c r="AK204" i="2"/>
  <c r="AU236" i="2"/>
  <c r="AP236" i="2"/>
  <c r="AU181" i="2"/>
  <c r="AA181" i="2"/>
  <c r="AP181" i="2"/>
  <c r="AF181" i="2"/>
  <c r="AK181" i="2"/>
  <c r="AE160" i="2"/>
  <c r="AT160" i="2"/>
  <c r="Z160" i="2"/>
  <c r="AJ160" i="2"/>
  <c r="AO160" i="2"/>
  <c r="AE185" i="2"/>
  <c r="AT185" i="2"/>
  <c r="Z185" i="2"/>
  <c r="Y185" i="2"/>
  <c r="AJ185" i="2"/>
  <c r="AR139" i="2"/>
  <c r="AC139" i="2"/>
  <c r="AH91" i="2"/>
  <c r="AV104" i="2"/>
  <c r="AB104" i="2"/>
  <c r="AQ104" i="2"/>
  <c r="AL104" i="2"/>
  <c r="AJ100" i="2"/>
  <c r="AE100" i="2"/>
  <c r="AO100" i="2"/>
  <c r="AT100" i="2"/>
  <c r="Z83" i="2"/>
  <c r="AJ83" i="2"/>
  <c r="AH174" i="2"/>
  <c r="AF98" i="2"/>
  <c r="AU98" i="2"/>
  <c r="AA98" i="2"/>
  <c r="AP98" i="2"/>
  <c r="AK98" i="2"/>
  <c r="AB43" i="2"/>
  <c r="AU272" i="2"/>
  <c r="AA272" i="2"/>
  <c r="AK272" i="2"/>
  <c r="AF272" i="2"/>
  <c r="AP272" i="2"/>
  <c r="AO232" i="2"/>
  <c r="AE232" i="2"/>
  <c r="AT232" i="2"/>
  <c r="Z232" i="2"/>
  <c r="AG231" i="2"/>
  <c r="AV231" i="2"/>
  <c r="AB231" i="2"/>
  <c r="AQ231" i="2"/>
  <c r="AL231" i="2"/>
  <c r="AU219" i="2"/>
  <c r="AK219" i="2"/>
  <c r="AM229" i="2"/>
  <c r="AH229" i="2"/>
  <c r="AQ167" i="2"/>
  <c r="AL167" i="2"/>
  <c r="AG167" i="2"/>
  <c r="AV167" i="2"/>
  <c r="AB167" i="2"/>
  <c r="AU180" i="2"/>
  <c r="AA180" i="2"/>
  <c r="AP180" i="2"/>
  <c r="AK180" i="2"/>
  <c r="AF180" i="2"/>
  <c r="AT158" i="2"/>
  <c r="Z158" i="2"/>
  <c r="AE183" i="2"/>
  <c r="Z183" i="2"/>
  <c r="AR106" i="2"/>
  <c r="AM106" i="2"/>
  <c r="AH106" i="2"/>
  <c r="AW106" i="2"/>
  <c r="AC106" i="2"/>
  <c r="AV119" i="2"/>
  <c r="AB119" i="2"/>
  <c r="AQ119" i="2"/>
  <c r="AL119" i="2"/>
  <c r="AG119" i="2"/>
  <c r="AA105" i="2"/>
  <c r="AK105" i="2"/>
  <c r="AP105" i="2"/>
  <c r="AM50" i="2"/>
  <c r="AH50" i="2"/>
  <c r="AW50" i="2"/>
  <c r="AJ94" i="2"/>
  <c r="AE94" i="2"/>
  <c r="Z94" i="2"/>
  <c r="AO94" i="2"/>
  <c r="AT94" i="2"/>
  <c r="AT82" i="2"/>
  <c r="Z82" i="2"/>
  <c r="AJ82" i="2"/>
  <c r="AO82" i="2"/>
  <c r="Y82" i="2"/>
  <c r="AE82" i="2"/>
  <c r="AV50" i="2"/>
  <c r="AB50" i="2"/>
  <c r="AL50" i="2"/>
  <c r="AQ50" i="2"/>
  <c r="AG50" i="2"/>
  <c r="AF96" i="2"/>
  <c r="AU96" i="2"/>
  <c r="AA96" i="2"/>
  <c r="AP96" i="2"/>
  <c r="AK96" i="2"/>
  <c r="AT265" i="2"/>
  <c r="Y265" i="2"/>
  <c r="AJ265" i="2"/>
  <c r="Z265" i="2"/>
  <c r="AG243" i="2"/>
  <c r="AE243" i="2"/>
  <c r="AT243" i="2"/>
  <c r="Z243" i="2"/>
  <c r="AO243" i="2"/>
  <c r="AJ243" i="2"/>
  <c r="AU217" i="2"/>
  <c r="AA217" i="2"/>
  <c r="AP217" i="2"/>
  <c r="AF217" i="2"/>
  <c r="AK217" i="2"/>
  <c r="AM225" i="2"/>
  <c r="AH225" i="2"/>
  <c r="AR225" i="2"/>
  <c r="AQ181" i="2"/>
  <c r="AU178" i="2"/>
  <c r="AA178" i="2"/>
  <c r="AP178" i="2"/>
  <c r="AK178" i="2"/>
  <c r="AF178" i="2"/>
  <c r="AU154" i="2"/>
  <c r="AA154" i="2"/>
  <c r="AP154" i="2"/>
  <c r="AR180" i="2"/>
  <c r="AB101" i="2"/>
  <c r="AQ101" i="2"/>
  <c r="AL101" i="2"/>
  <c r="AP48" i="2"/>
  <c r="AF48" i="2"/>
  <c r="AK48" i="2"/>
  <c r="AU48" i="2"/>
  <c r="AA48" i="2"/>
  <c r="AL90" i="2"/>
  <c r="AB90" i="2"/>
  <c r="AG90" i="2"/>
  <c r="AV90" i="2"/>
  <c r="AQ90" i="2"/>
  <c r="AU136" i="2"/>
  <c r="AK49" i="2"/>
  <c r="AF49" i="2"/>
  <c r="AA49" i="2"/>
  <c r="AP49" i="2"/>
  <c r="AJ127" i="2"/>
  <c r="AE127" i="2"/>
  <c r="AT127" i="2"/>
  <c r="AO127" i="2"/>
  <c r="Y127" i="2"/>
  <c r="Z127" i="2"/>
  <c r="AF95" i="2"/>
  <c r="AU95" i="2"/>
  <c r="AA95" i="2"/>
  <c r="AK95" i="2"/>
  <c r="AP95" i="2"/>
  <c r="AF103" i="2"/>
  <c r="AP103" i="2"/>
  <c r="AU38" i="2"/>
  <c r="AP38" i="2"/>
  <c r="AF38" i="2"/>
  <c r="AJ138" i="2"/>
  <c r="AE138" i="2"/>
  <c r="Z138" i="2"/>
  <c r="AO138" i="2"/>
  <c r="AT138" i="2"/>
  <c r="Z46" i="2"/>
  <c r="AR73" i="2"/>
  <c r="AF126" i="2"/>
  <c r="AU126" i="2"/>
  <c r="AA126" i="2"/>
  <c r="AP126" i="2"/>
  <c r="AK126" i="2"/>
  <c r="AK152" i="2"/>
  <c r="AR193" i="2"/>
  <c r="AE173" i="2"/>
  <c r="AT173" i="2"/>
  <c r="Z173" i="2"/>
  <c r="AO173" i="2"/>
  <c r="AJ173" i="2"/>
  <c r="AE224" i="2"/>
  <c r="AO224" i="2"/>
  <c r="AW233" i="2"/>
  <c r="AC233" i="2"/>
  <c r="AR233" i="2"/>
  <c r="AM233" i="2"/>
  <c r="AH233" i="2"/>
  <c r="AC241" i="2"/>
  <c r="AL260" i="2"/>
  <c r="AG260" i="2"/>
  <c r="AB260" i="2"/>
  <c r="AV260" i="2"/>
  <c r="AQ260" i="2"/>
  <c r="AL259" i="2"/>
  <c r="AG259" i="2"/>
  <c r="AB259" i="2"/>
  <c r="AV259" i="2"/>
  <c r="AQ259" i="2"/>
  <c r="AU241" i="2"/>
  <c r="AK238" i="2"/>
  <c r="AF238" i="2"/>
  <c r="AU238" i="2"/>
  <c r="AA238" i="2"/>
  <c r="AP238" i="2"/>
  <c r="AE228" i="2"/>
  <c r="Z228" i="2"/>
  <c r="AJ228" i="2"/>
  <c r="Y228" i="2"/>
  <c r="AO197" i="2"/>
  <c r="AE184" i="2"/>
  <c r="Z184" i="2"/>
  <c r="AJ184" i="2"/>
  <c r="AO184" i="2"/>
  <c r="AS184" i="2" s="1"/>
  <c r="AG192" i="2"/>
  <c r="AE177" i="2"/>
  <c r="AT177" i="2"/>
  <c r="AO177" i="2"/>
  <c r="AJ177" i="2"/>
  <c r="AC119" i="2"/>
  <c r="AM172" i="2"/>
  <c r="AH172" i="2"/>
  <c r="AC172" i="2"/>
  <c r="AR172" i="2"/>
  <c r="AW172" i="2"/>
  <c r="AV116" i="2"/>
  <c r="AB116" i="2"/>
  <c r="AG116" i="2"/>
  <c r="AE131" i="2"/>
  <c r="AT131" i="2"/>
  <c r="AO131" i="2"/>
  <c r="AU63" i="2"/>
  <c r="AA63" i="2"/>
  <c r="AP63" i="2"/>
  <c r="AK63" i="2"/>
  <c r="AF63" i="2"/>
  <c r="AF130" i="2"/>
  <c r="AU130" i="2"/>
  <c r="AA130" i="2"/>
  <c r="AP130" i="2"/>
  <c r="AK130" i="2"/>
  <c r="AB268" i="2"/>
  <c r="AQ268" i="2"/>
  <c r="AH246" i="2"/>
  <c r="AW246" i="2"/>
  <c r="AC246" i="2"/>
  <c r="AB163" i="2"/>
  <c r="AL197" i="2"/>
  <c r="AG197" i="2"/>
  <c r="AV197" i="2"/>
  <c r="AB197" i="2"/>
  <c r="AQ197" i="2"/>
  <c r="AR164" i="2"/>
  <c r="AK97" i="2"/>
  <c r="AP78" i="2"/>
  <c r="AK78" i="2"/>
  <c r="AF78" i="2"/>
  <c r="AA78" i="2"/>
  <c r="AU78" i="2"/>
  <c r="AQ46" i="2"/>
  <c r="AL46" i="2"/>
  <c r="AV46" i="2"/>
  <c r="AB46" i="2"/>
  <c r="AJ129" i="2"/>
  <c r="AT129" i="2"/>
  <c r="Z129" i="2"/>
  <c r="AO129" i="2"/>
  <c r="AJ97" i="2"/>
  <c r="AE97" i="2"/>
  <c r="AT97" i="2"/>
  <c r="Z97" i="2"/>
  <c r="AO97" i="2"/>
  <c r="AE47" i="2"/>
  <c r="AT47" i="2"/>
  <c r="Z47" i="2"/>
  <c r="AO47" i="2"/>
  <c r="Y47" i="2"/>
  <c r="AJ47" i="2"/>
  <c r="AF128" i="2"/>
  <c r="AU128" i="2"/>
  <c r="AA128" i="2"/>
  <c r="AK128" i="2"/>
  <c r="AO124" i="2"/>
  <c r="AC275" i="2"/>
  <c r="AR275" i="2"/>
  <c r="AK262" i="2"/>
  <c r="AF262" i="2"/>
  <c r="AA262" i="2"/>
  <c r="AP262" i="2"/>
  <c r="AU262" i="2"/>
  <c r="AH268" i="2"/>
  <c r="AW268" i="2"/>
  <c r="AC268" i="2"/>
  <c r="AR268" i="2"/>
  <c r="AM268" i="2"/>
  <c r="AA247" i="2"/>
  <c r="AP247" i="2"/>
  <c r="AK247" i="2"/>
  <c r="AO234" i="2"/>
  <c r="AJ234" i="2"/>
  <c r="AE234" i="2"/>
  <c r="Z234" i="2"/>
  <c r="AT234" i="2"/>
  <c r="AB233" i="2"/>
  <c r="AQ233" i="2"/>
  <c r="AG205" i="2"/>
  <c r="AV205" i="2"/>
  <c r="AP221" i="2"/>
  <c r="AK221" i="2"/>
  <c r="Z202" i="2"/>
  <c r="AO202" i="2"/>
  <c r="AQ185" i="2"/>
  <c r="AL185" i="2"/>
  <c r="AG185" i="2"/>
  <c r="AV185" i="2"/>
  <c r="AB185" i="2"/>
  <c r="AQ153" i="2"/>
  <c r="AL153" i="2"/>
  <c r="AG153" i="2"/>
  <c r="AB153" i="2"/>
  <c r="AV153" i="2"/>
  <c r="AU182" i="2"/>
  <c r="AA182" i="2"/>
  <c r="AP182" i="2"/>
  <c r="AK182" i="2"/>
  <c r="AF182" i="2"/>
  <c r="AM220" i="2"/>
  <c r="AH220" i="2"/>
  <c r="AC220" i="2"/>
  <c r="AR220" i="2"/>
  <c r="AW220" i="2"/>
  <c r="AH190" i="2"/>
  <c r="AR124" i="2"/>
  <c r="AM124" i="2"/>
  <c r="AH124" i="2"/>
  <c r="AW124" i="2"/>
  <c r="AC124" i="2"/>
  <c r="AR108" i="2"/>
  <c r="AM108" i="2"/>
  <c r="AH108" i="2"/>
  <c r="AC108" i="2"/>
  <c r="AW108" i="2"/>
  <c r="AQ137" i="2"/>
  <c r="AL137" i="2"/>
  <c r="AF109" i="2"/>
  <c r="AU109" i="2"/>
  <c r="AA109" i="2"/>
  <c r="AK109" i="2"/>
  <c r="AP109" i="2"/>
  <c r="AP68" i="2"/>
  <c r="AA68" i="2"/>
  <c r="AH89" i="2"/>
  <c r="AM89" i="2"/>
  <c r="AW89" i="2"/>
  <c r="AC89" i="2"/>
  <c r="AR89" i="2"/>
  <c r="AE102" i="2"/>
  <c r="AT102" i="2"/>
  <c r="AJ109" i="2"/>
  <c r="AE68" i="2"/>
  <c r="AG202" i="2"/>
  <c r="AH69" i="2"/>
  <c r="AW69" i="2"/>
  <c r="AC69" i="2"/>
  <c r="AR69" i="2"/>
  <c r="AM69" i="2"/>
  <c r="AU102" i="2"/>
  <c r="AG65" i="2"/>
  <c r="AB65" i="2"/>
  <c r="AM185" i="2"/>
  <c r="AH185" i="2"/>
  <c r="AW185" i="2"/>
  <c r="AC185" i="2"/>
  <c r="AR185" i="2"/>
  <c r="AW177" i="2"/>
  <c r="AC177" i="2"/>
  <c r="AW61" i="2"/>
  <c r="AC61" i="2"/>
  <c r="AM61" i="2"/>
  <c r="AR61" i="2"/>
  <c r="AH61" i="2"/>
  <c r="AT69" i="2"/>
  <c r="Z69" i="2"/>
  <c r="AO69" i="2"/>
  <c r="AJ69" i="2"/>
  <c r="AE69" i="2"/>
  <c r="Z85" i="2"/>
  <c r="AJ104" i="2"/>
  <c r="AE104" i="2"/>
  <c r="Z104" i="2"/>
  <c r="AO104" i="2"/>
  <c r="AT104" i="2"/>
  <c r="AJ128" i="2"/>
  <c r="AE128" i="2"/>
  <c r="Z128" i="2"/>
  <c r="AO128" i="2"/>
  <c r="AT128" i="2"/>
  <c r="Z103" i="2"/>
  <c r="AH72" i="2"/>
  <c r="AR72" i="2"/>
  <c r="AW72" i="2"/>
  <c r="AC72" i="2"/>
  <c r="AM72" i="2"/>
  <c r="AF92" i="2"/>
  <c r="AG94" i="2"/>
  <c r="AV102" i="2"/>
  <c r="AV106" i="2"/>
  <c r="AB106" i="2"/>
  <c r="AQ106" i="2"/>
  <c r="AG106" i="2"/>
  <c r="AL106" i="2"/>
  <c r="AV114" i="2"/>
  <c r="AB114" i="2"/>
  <c r="AQ114" i="2"/>
  <c r="AG114" i="2"/>
  <c r="AL114" i="2"/>
  <c r="AG122" i="2"/>
  <c r="AV134" i="2"/>
  <c r="AB134" i="2"/>
  <c r="AQ134" i="2"/>
  <c r="AG134" i="2"/>
  <c r="AL134" i="2"/>
  <c r="AR97" i="2"/>
  <c r="AM97" i="2"/>
  <c r="AW97" i="2"/>
  <c r="AC97" i="2"/>
  <c r="AH97" i="2"/>
  <c r="AM109" i="2"/>
  <c r="AW109" i="2"/>
  <c r="AC109" i="2"/>
  <c r="AR121" i="2"/>
  <c r="AM121" i="2"/>
  <c r="AW121" i="2"/>
  <c r="AC121" i="2"/>
  <c r="AH121" i="2"/>
  <c r="AR133" i="2"/>
  <c r="AH133" i="2"/>
  <c r="AW133" i="2"/>
  <c r="Z180" i="2"/>
  <c r="AJ180" i="2"/>
  <c r="AP159" i="2"/>
  <c r="AU171" i="2"/>
  <c r="AK171" i="2"/>
  <c r="AU183" i="2"/>
  <c r="AA183" i="2"/>
  <c r="AP183" i="2"/>
  <c r="AF183" i="2"/>
  <c r="AK183" i="2"/>
  <c r="AM242" i="2"/>
  <c r="AH242" i="2"/>
  <c r="AW242" i="2"/>
  <c r="AC242" i="2"/>
  <c r="AR242" i="2"/>
  <c r="AT187" i="2"/>
  <c r="Z187" i="2"/>
  <c r="AO187" i="2"/>
  <c r="AE187" i="2"/>
  <c r="AJ187" i="2"/>
  <c r="AT199" i="2"/>
  <c r="Z199" i="2"/>
  <c r="AO199" i="2"/>
  <c r="AE199" i="2"/>
  <c r="AJ199" i="2"/>
  <c r="AP197" i="2"/>
  <c r="AK197" i="2"/>
  <c r="AF197" i="2"/>
  <c r="AU197" i="2"/>
  <c r="AA197" i="2"/>
  <c r="AU206" i="2"/>
  <c r="AA206" i="2"/>
  <c r="AP206" i="2"/>
  <c r="AK206" i="2"/>
  <c r="AF206" i="2"/>
  <c r="AU218" i="2"/>
  <c r="AP218" i="2"/>
  <c r="AK218" i="2"/>
  <c r="AF218" i="2"/>
  <c r="AU233" i="2"/>
  <c r="AQ214" i="2"/>
  <c r="AV226" i="2"/>
  <c r="AG234" i="2"/>
  <c r="AV234" i="2"/>
  <c r="AB234" i="2"/>
  <c r="AQ234" i="2"/>
  <c r="AL234" i="2"/>
  <c r="AJ259" i="2"/>
  <c r="AO274" i="2"/>
  <c r="AQ272" i="2"/>
  <c r="AL272" i="2"/>
  <c r="AG272" i="2"/>
  <c r="AB272" i="2"/>
  <c r="AV272" i="2"/>
  <c r="AE273" i="2"/>
  <c r="AO273" i="2"/>
  <c r="AH260" i="2"/>
  <c r="AC260" i="2"/>
  <c r="AW260" i="2"/>
  <c r="AR260" i="2"/>
  <c r="AM260" i="2"/>
  <c r="AQ232" i="2"/>
  <c r="AU220" i="2"/>
  <c r="AA220" i="2"/>
  <c r="AP220" i="2"/>
  <c r="AF220" i="2"/>
  <c r="AE225" i="2"/>
  <c r="AT225" i="2"/>
  <c r="Z225" i="2"/>
  <c r="AO225" i="2"/>
  <c r="AJ225" i="2"/>
  <c r="AA165" i="2"/>
  <c r="AP165" i="2"/>
  <c r="AF165" i="2"/>
  <c r="AM165" i="2"/>
  <c r="AH165" i="2"/>
  <c r="AW165" i="2"/>
  <c r="AR165" i="2"/>
  <c r="AW123" i="2"/>
  <c r="AV136" i="2"/>
  <c r="AB136" i="2"/>
  <c r="AQ136" i="2"/>
  <c r="AG136" i="2"/>
  <c r="AL136" i="2"/>
  <c r="AF107" i="2"/>
  <c r="AU107" i="2"/>
  <c r="AA107" i="2"/>
  <c r="AK107" i="2"/>
  <c r="AP107" i="2"/>
  <c r="AH57" i="2"/>
  <c r="AR57" i="2"/>
  <c r="AW57" i="2"/>
  <c r="AC57" i="2"/>
  <c r="AM57" i="2"/>
  <c r="AU51" i="2"/>
  <c r="AA51" i="2"/>
  <c r="AP51" i="2"/>
  <c r="AF51" i="2"/>
  <c r="AJ98" i="2"/>
  <c r="AO98" i="2"/>
  <c r="Y98" i="2"/>
  <c r="AM38" i="2"/>
  <c r="AC38" i="2"/>
  <c r="AK59" i="2"/>
  <c r="AF59" i="2"/>
  <c r="AT258" i="2"/>
  <c r="Z258" i="2"/>
  <c r="AO258" i="2"/>
  <c r="AJ258" i="2"/>
  <c r="AE258" i="2"/>
  <c r="AW230" i="2"/>
  <c r="AC230" i="2"/>
  <c r="AH230" i="2"/>
  <c r="AV203" i="2"/>
  <c r="AB203" i="2"/>
  <c r="AU202" i="2"/>
  <c r="AP202" i="2"/>
  <c r="AK202" i="2"/>
  <c r="AA202" i="2"/>
  <c r="AF202" i="2"/>
  <c r="AQ151" i="2"/>
  <c r="AV151" i="2"/>
  <c r="AG151" i="2"/>
  <c r="AL151" i="2"/>
  <c r="AB151" i="2"/>
  <c r="AU164" i="2"/>
  <c r="AP164" i="2"/>
  <c r="AK164" i="2"/>
  <c r="AF164" i="2"/>
  <c r="AM163" i="2"/>
  <c r="AH163" i="2"/>
  <c r="AW163" i="2"/>
  <c r="AC163" i="2"/>
  <c r="AR163" i="2"/>
  <c r="AR138" i="2"/>
  <c r="AM138" i="2"/>
  <c r="AH138" i="2"/>
  <c r="AW138" i="2"/>
  <c r="AC138" i="2"/>
  <c r="AH208" i="2"/>
  <c r="AR208" i="2"/>
  <c r="AQ103" i="2"/>
  <c r="AP82" i="2"/>
  <c r="AA82" i="2"/>
  <c r="AK82" i="2"/>
  <c r="AF82" i="2"/>
  <c r="AU82" i="2"/>
  <c r="AH86" i="2"/>
  <c r="AM86" i="2"/>
  <c r="AA44" i="2"/>
  <c r="AF44" i="2"/>
  <c r="AU44" i="2"/>
  <c r="AP270" i="2"/>
  <c r="AU270" i="2"/>
  <c r="AK270" i="2"/>
  <c r="AF270" i="2"/>
  <c r="AR256" i="2"/>
  <c r="AO230" i="2"/>
  <c r="AJ230" i="2"/>
  <c r="AE230" i="2"/>
  <c r="Z230" i="2"/>
  <c r="AT230" i="2"/>
  <c r="AQ217" i="2"/>
  <c r="AL217" i="2"/>
  <c r="AG217" i="2"/>
  <c r="AB217" i="2"/>
  <c r="AK231" i="2"/>
  <c r="AF231" i="2"/>
  <c r="AA231" i="2"/>
  <c r="AP231" i="2"/>
  <c r="AT198" i="2"/>
  <c r="AO198" i="2"/>
  <c r="AJ198" i="2"/>
  <c r="AG165" i="2"/>
  <c r="AU162" i="2"/>
  <c r="AA162" i="2"/>
  <c r="AP162" i="2"/>
  <c r="AK162" i="2"/>
  <c r="AF162" i="2"/>
  <c r="AL196" i="2"/>
  <c r="AG196" i="2"/>
  <c r="AB196" i="2"/>
  <c r="AQ196" i="2"/>
  <c r="AV196" i="2"/>
  <c r="AW186" i="2"/>
  <c r="AM186" i="2"/>
  <c r="AH186" i="2"/>
  <c r="AC186" i="2"/>
  <c r="AR186" i="2"/>
  <c r="AH104" i="2"/>
  <c r="AW104" i="2"/>
  <c r="AV117" i="2"/>
  <c r="AB117" i="2"/>
  <c r="AQ117" i="2"/>
  <c r="AL117" i="2"/>
  <c r="AG117" i="2"/>
  <c r="AH83" i="2"/>
  <c r="AW83" i="2"/>
  <c r="AC83" i="2"/>
  <c r="AR83" i="2"/>
  <c r="AM83" i="2"/>
  <c r="AJ101" i="2"/>
  <c r="Z101" i="2"/>
  <c r="Y101" i="2"/>
  <c r="Y48" i="2"/>
  <c r="AJ48" i="2"/>
  <c r="AR90" i="2"/>
  <c r="AO42" i="2"/>
  <c r="AR65" i="2"/>
  <c r="AM141" i="2"/>
  <c r="AR141" i="2"/>
  <c r="AW141" i="2"/>
  <c r="AH141" i="2"/>
  <c r="AW211" i="2"/>
  <c r="AM162" i="2"/>
  <c r="AH162" i="2"/>
  <c r="AC162" i="2"/>
  <c r="AR162" i="2"/>
  <c r="AW162" i="2"/>
  <c r="AF235" i="2"/>
  <c r="AU235" i="2"/>
  <c r="AA235" i="2"/>
  <c r="AE165" i="2"/>
  <c r="AT165" i="2"/>
  <c r="Z165" i="2"/>
  <c r="AO165" i="2"/>
  <c r="AJ165" i="2"/>
  <c r="AT181" i="2"/>
  <c r="AE208" i="2"/>
  <c r="AT208" i="2"/>
  <c r="Z208" i="2"/>
  <c r="AJ208" i="2"/>
  <c r="AO208" i="2"/>
  <c r="AR222" i="2"/>
  <c r="AE217" i="2"/>
  <c r="AT217" i="2"/>
  <c r="Z217" i="2"/>
  <c r="AO217" i="2"/>
  <c r="AJ217" i="2"/>
  <c r="AR237" i="2"/>
  <c r="AC264" i="2"/>
  <c r="AQ274" i="2"/>
  <c r="AV274" i="2"/>
  <c r="AG274" i="2"/>
  <c r="AB274" i="2"/>
  <c r="AL274" i="2"/>
  <c r="AM250" i="2"/>
  <c r="AH250" i="2"/>
  <c r="AW250" i="2"/>
  <c r="AC250" i="2"/>
  <c r="AR250" i="2"/>
  <c r="AQ216" i="2"/>
  <c r="AB216" i="2"/>
  <c r="AG216" i="2"/>
  <c r="AV216" i="2"/>
  <c r="AK216" i="2"/>
  <c r="AA177" i="2"/>
  <c r="AF177" i="2"/>
  <c r="AK177" i="2"/>
  <c r="AU161" i="2"/>
  <c r="AA161" i="2"/>
  <c r="AF161" i="2"/>
  <c r="AK161" i="2"/>
  <c r="AC157" i="2"/>
  <c r="Z149" i="2"/>
  <c r="AT149" i="2"/>
  <c r="AJ149" i="2"/>
  <c r="AR135" i="2"/>
  <c r="AC135" i="2"/>
  <c r="AH135" i="2"/>
  <c r="AM103" i="2"/>
  <c r="AC103" i="2"/>
  <c r="AH103" i="2"/>
  <c r="AV132" i="2"/>
  <c r="AB132" i="2"/>
  <c r="AQ132" i="2"/>
  <c r="AG132" i="2"/>
  <c r="AL132" i="2"/>
  <c r="AV100" i="2"/>
  <c r="AB100" i="2"/>
  <c r="AQ100" i="2"/>
  <c r="AG100" i="2"/>
  <c r="AL100" i="2"/>
  <c r="AG49" i="2"/>
  <c r="AV49" i="2"/>
  <c r="AB49" i="2"/>
  <c r="AQ49" i="2"/>
  <c r="AL49" i="2"/>
  <c r="Z79" i="2"/>
  <c r="AO79" i="2"/>
  <c r="AE79" i="2"/>
  <c r="AU47" i="2"/>
  <c r="AA47" i="2"/>
  <c r="AP47" i="2"/>
  <c r="AF47" i="2"/>
  <c r="Z276" i="2"/>
  <c r="AT276" i="2"/>
  <c r="AQ179" i="2"/>
  <c r="AG179" i="2"/>
  <c r="AV179" i="2"/>
  <c r="AB179" i="2"/>
  <c r="AV147" i="2"/>
  <c r="AL147" i="2"/>
  <c r="AB147" i="2"/>
  <c r="AE175" i="2"/>
  <c r="AT175" i="2"/>
  <c r="Z175" i="2"/>
  <c r="AO175" i="2"/>
  <c r="AJ175" i="2"/>
  <c r="AR62" i="2"/>
  <c r="AL271" i="2"/>
  <c r="AB271" i="2"/>
  <c r="AV271" i="2"/>
  <c r="AH267" i="2"/>
  <c r="AR267" i="2"/>
  <c r="AP254" i="2"/>
  <c r="AL258" i="2"/>
  <c r="AQ258" i="2"/>
  <c r="AB258" i="2"/>
  <c r="AG258" i="2"/>
  <c r="AC262" i="2"/>
  <c r="AR262" i="2"/>
  <c r="AM262" i="2"/>
  <c r="AB241" i="2"/>
  <c r="AQ229" i="2"/>
  <c r="AL229" i="2"/>
  <c r="AG229" i="2"/>
  <c r="AV229" i="2"/>
  <c r="AB229" i="2"/>
  <c r="AL213" i="2"/>
  <c r="AG213" i="2"/>
  <c r="AV213" i="2"/>
  <c r="AU229" i="2"/>
  <c r="AA229" i="2"/>
  <c r="AP229" i="2"/>
  <c r="AK229" i="2"/>
  <c r="AU213" i="2"/>
  <c r="AA213" i="2"/>
  <c r="AF213" i="2"/>
  <c r="AK213" i="2"/>
  <c r="AE222" i="2"/>
  <c r="Z222" i="2"/>
  <c r="AO222" i="2"/>
  <c r="AP196" i="2"/>
  <c r="AK196" i="2"/>
  <c r="AA196" i="2"/>
  <c r="AU196" i="2"/>
  <c r="AT194" i="2"/>
  <c r="Z194" i="2"/>
  <c r="AJ194" i="2"/>
  <c r="AE194" i="2"/>
  <c r="AL193" i="2"/>
  <c r="AG193" i="2"/>
  <c r="AV193" i="2"/>
  <c r="AQ193" i="2"/>
  <c r="AU174" i="2"/>
  <c r="AA174" i="2"/>
  <c r="AP174" i="2"/>
  <c r="AK174" i="2"/>
  <c r="AF174" i="2"/>
  <c r="AU158" i="2"/>
  <c r="AM149" i="2"/>
  <c r="AH149" i="2"/>
  <c r="AR149" i="2"/>
  <c r="AW149" i="2"/>
  <c r="AM183" i="2"/>
  <c r="AC183" i="2"/>
  <c r="AR183" i="2"/>
  <c r="AA153" i="2"/>
  <c r="AM224" i="2"/>
  <c r="AH224" i="2"/>
  <c r="AC224" i="2"/>
  <c r="AR224" i="2"/>
  <c r="AW224" i="2"/>
  <c r="AR132" i="2"/>
  <c r="AW132" i="2"/>
  <c r="AR116" i="2"/>
  <c r="AH116" i="2"/>
  <c r="AW116" i="2"/>
  <c r="AC116" i="2"/>
  <c r="AM100" i="2"/>
  <c r="AH100" i="2"/>
  <c r="AW100" i="2"/>
  <c r="AH76" i="2"/>
  <c r="AR76" i="2"/>
  <c r="AW76" i="2"/>
  <c r="AC76" i="2"/>
  <c r="AM76" i="2"/>
  <c r="AF112" i="2"/>
  <c r="AU112" i="2"/>
  <c r="AP112" i="2"/>
  <c r="AK112" i="2"/>
  <c r="AH43" i="2"/>
  <c r="AC43" i="2"/>
  <c r="AR43" i="2"/>
  <c r="AM43" i="2"/>
  <c r="AJ116" i="2"/>
  <c r="AE116" i="2"/>
  <c r="Z116" i="2"/>
  <c r="AO116" i="2"/>
  <c r="AT116" i="2"/>
  <c r="AK53" i="2"/>
  <c r="AA53" i="2"/>
  <c r="AF53" i="2"/>
  <c r="AU53" i="2"/>
  <c r="AP53" i="2"/>
  <c r="AL71" i="2"/>
  <c r="AG71" i="2"/>
  <c r="AV71" i="2"/>
  <c r="AQ71" i="2"/>
  <c r="AJ62" i="2"/>
  <c r="Z62" i="2"/>
  <c r="AE62" i="2"/>
  <c r="AO62" i="2"/>
  <c r="AH78" i="2"/>
  <c r="AW78" i="2"/>
  <c r="AC78" i="2"/>
  <c r="AR78" i="2"/>
  <c r="AM78" i="2"/>
  <c r="AW85" i="2"/>
  <c r="AC85" i="2"/>
  <c r="AR85" i="2"/>
  <c r="AF127" i="2"/>
  <c r="AU127" i="2"/>
  <c r="AA127" i="2"/>
  <c r="AK127" i="2"/>
  <c r="AP127" i="2"/>
  <c r="AJ92" i="2"/>
  <c r="AE92" i="2"/>
  <c r="Z92" i="2"/>
  <c r="AO92" i="2"/>
  <c r="AT92" i="2"/>
  <c r="AL82" i="2"/>
  <c r="AG82" i="2"/>
  <c r="AV82" i="2"/>
  <c r="AB82" i="2"/>
  <c r="AQ82" i="2"/>
  <c r="AQ41" i="2"/>
  <c r="AL41" i="2"/>
  <c r="AG41" i="2"/>
  <c r="AB41" i="2"/>
  <c r="AR45" i="2"/>
  <c r="AO49" i="2"/>
  <c r="AJ49" i="2"/>
  <c r="AE49" i="2"/>
  <c r="AT49" i="2"/>
  <c r="AO53" i="2"/>
  <c r="AJ53" i="2"/>
  <c r="AE53" i="2"/>
  <c r="Z53" i="2"/>
  <c r="AT53" i="2"/>
  <c r="AP57" i="2"/>
  <c r="AK57" i="2"/>
  <c r="AU57" i="2"/>
  <c r="AA57" i="2"/>
  <c r="AE61" i="2"/>
  <c r="AJ61" i="2"/>
  <c r="Z61" i="2"/>
  <c r="AP65" i="2"/>
  <c r="AF65" i="2"/>
  <c r="AU65" i="2"/>
  <c r="AA65" i="2"/>
  <c r="AU69" i="2"/>
  <c r="AU73" i="2"/>
  <c r="AP77" i="2"/>
  <c r="AK77" i="2"/>
  <c r="AF77" i="2"/>
  <c r="AU77" i="2"/>
  <c r="AA77" i="2"/>
  <c r="AA81" i="2"/>
  <c r="AF81" i="2"/>
  <c r="AU81" i="2"/>
  <c r="AP85" i="2"/>
  <c r="AA85" i="2"/>
  <c r="AF85" i="2"/>
  <c r="AU85" i="2"/>
  <c r="AK89" i="2"/>
  <c r="AF89" i="2"/>
  <c r="AU89" i="2"/>
  <c r="AF104" i="2"/>
  <c r="AU104" i="2"/>
  <c r="AA104" i="2"/>
  <c r="AP104" i="2"/>
  <c r="AK104" i="2"/>
  <c r="AU144" i="2"/>
  <c r="AA144" i="2"/>
  <c r="AF144" i="2"/>
  <c r="AK144" i="2"/>
  <c r="AJ148" i="2"/>
  <c r="AE157" i="2"/>
  <c r="AT157" i="2"/>
  <c r="Z157" i="2"/>
  <c r="AO157" i="2"/>
  <c r="AJ157" i="2"/>
  <c r="AG198" i="2"/>
  <c r="AG142" i="2"/>
  <c r="AB142" i="2"/>
  <c r="AQ146" i="2"/>
  <c r="AL146" i="2"/>
  <c r="AG146" i="2"/>
  <c r="AB146" i="2"/>
  <c r="AV146" i="2"/>
  <c r="AQ150" i="2"/>
  <c r="AL150" i="2"/>
  <c r="AG150" i="2"/>
  <c r="AB150" i="2"/>
  <c r="AV150" i="2"/>
  <c r="AQ154" i="2"/>
  <c r="AL154" i="2"/>
  <c r="AG154" i="2"/>
  <c r="AB154" i="2"/>
  <c r="AV154" i="2"/>
  <c r="AL158" i="2"/>
  <c r="AB158" i="2"/>
  <c r="AG158" i="2"/>
  <c r="AQ162" i="2"/>
  <c r="AL162" i="2"/>
  <c r="AB162" i="2"/>
  <c r="AG162" i="2"/>
  <c r="AV162" i="2"/>
  <c r="AQ166" i="2"/>
  <c r="AL166" i="2"/>
  <c r="AV166" i="2"/>
  <c r="AB170" i="2"/>
  <c r="AB174" i="2"/>
  <c r="AB178" i="2"/>
  <c r="AV178" i="2"/>
  <c r="AQ182" i="2"/>
  <c r="AL182" i="2"/>
  <c r="AG182" i="2"/>
  <c r="AV182" i="2"/>
  <c r="AQ186" i="2"/>
  <c r="AL186" i="2"/>
  <c r="AB186" i="2"/>
  <c r="AG186" i="2"/>
  <c r="AV186" i="2"/>
  <c r="AW200" i="2"/>
  <c r="AC200" i="2"/>
  <c r="AR200" i="2"/>
  <c r="AK239" i="2"/>
  <c r="AF239" i="2"/>
  <c r="AU239" i="2"/>
  <c r="AA239" i="2"/>
  <c r="AP239" i="2"/>
  <c r="Y231" i="2"/>
  <c r="AJ231" i="2"/>
  <c r="AE231" i="2"/>
  <c r="Z231" i="2"/>
  <c r="AO235" i="2"/>
  <c r="AJ235" i="2"/>
  <c r="AE235" i="2"/>
  <c r="AT235" i="2"/>
  <c r="Z235" i="2"/>
  <c r="AJ239" i="2"/>
  <c r="AE239" i="2"/>
  <c r="Z239" i="2"/>
  <c r="AE244" i="2"/>
  <c r="AT244" i="2"/>
  <c r="AO244" i="2"/>
  <c r="AJ244" i="2"/>
  <c r="AT248" i="2"/>
  <c r="Z248" i="2"/>
  <c r="AJ248" i="2"/>
  <c r="AT252" i="2"/>
  <c r="AO252" i="2"/>
  <c r="Y252" i="2"/>
  <c r="AB257" i="2"/>
  <c r="AQ257" i="2"/>
  <c r="AW273" i="2"/>
  <c r="AW263" i="2"/>
  <c r="AR263" i="2"/>
  <c r="AH263" i="2"/>
  <c r="AT270" i="2"/>
  <c r="AO270" i="2"/>
  <c r="AE270" i="2"/>
  <c r="AU275" i="2"/>
  <c r="AA275" i="2"/>
  <c r="AK275" i="2"/>
  <c r="B20" i="2"/>
  <c r="B21" i="2" s="1"/>
  <c r="AR278" i="2"/>
  <c r="AH278" i="2"/>
  <c r="AW278" i="2"/>
  <c r="AC278" i="2"/>
  <c r="AC270" i="2"/>
  <c r="AG261" i="2"/>
  <c r="AB261" i="2"/>
  <c r="AL261" i="2"/>
  <c r="AQ261" i="2"/>
  <c r="AV261" i="2"/>
  <c r="AQ247" i="2"/>
  <c r="AV247" i="2"/>
  <c r="AB247" i="2"/>
  <c r="AE247" i="2"/>
  <c r="Y247" i="2"/>
  <c r="AR232" i="2"/>
  <c r="AQ221" i="2"/>
  <c r="AL221" i="2"/>
  <c r="AV221" i="2"/>
  <c r="AE229" i="2"/>
  <c r="AT229" i="2"/>
  <c r="Z229" i="2"/>
  <c r="AO229" i="2"/>
  <c r="Y229" i="2"/>
  <c r="AJ229" i="2"/>
  <c r="AQ169" i="2"/>
  <c r="AL169" i="2"/>
  <c r="AG169" i="2"/>
  <c r="AV169" i="2"/>
  <c r="AB169" i="2"/>
  <c r="AM218" i="2"/>
  <c r="AH218" i="2"/>
  <c r="AC218" i="2"/>
  <c r="AR218" i="2"/>
  <c r="AW218" i="2"/>
  <c r="AU166" i="2"/>
  <c r="AA166" i="2"/>
  <c r="AP166" i="2"/>
  <c r="AK166" i="2"/>
  <c r="AF166" i="2"/>
  <c r="AE162" i="2"/>
  <c r="Z162" i="2"/>
  <c r="AJ162" i="2"/>
  <c r="AO162" i="2"/>
  <c r="AM167" i="2"/>
  <c r="AH167" i="2"/>
  <c r="AW167" i="2"/>
  <c r="AC167" i="2"/>
  <c r="AR167" i="2"/>
  <c r="AU156" i="2"/>
  <c r="AA156" i="2"/>
  <c r="AP156" i="2"/>
  <c r="AK156" i="2"/>
  <c r="AF156" i="2"/>
  <c r="AW140" i="2"/>
  <c r="AR140" i="2"/>
  <c r="AM140" i="2"/>
  <c r="AH140" i="2"/>
  <c r="AC140" i="2"/>
  <c r="AR92" i="2"/>
  <c r="AM92" i="2"/>
  <c r="AH92" i="2"/>
  <c r="AC92" i="2"/>
  <c r="AW92" i="2"/>
  <c r="AM152" i="2"/>
  <c r="AH152" i="2"/>
  <c r="AW152" i="2"/>
  <c r="AR152" i="2"/>
  <c r="AC152" i="2"/>
  <c r="AK84" i="2"/>
  <c r="AK52" i="2"/>
  <c r="AQ59" i="2"/>
  <c r="AV59" i="2"/>
  <c r="AB59" i="2"/>
  <c r="AM142" i="2"/>
  <c r="AW142" i="2"/>
  <c r="AR142" i="2"/>
  <c r="AC142" i="2"/>
  <c r="AH142" i="2"/>
  <c r="AT84" i="2"/>
  <c r="Z84" i="2"/>
  <c r="AJ84" i="2"/>
  <c r="AE84" i="2"/>
  <c r="AJ106" i="2"/>
  <c r="AE106" i="2"/>
  <c r="Z106" i="2"/>
  <c r="AO106" i="2"/>
  <c r="Y106" i="2"/>
  <c r="AT106" i="2"/>
  <c r="AH42" i="2"/>
  <c r="AW42" i="2"/>
  <c r="AC42" i="2"/>
  <c r="AR42" i="2"/>
  <c r="AM42" i="2"/>
  <c r="AM47" i="2"/>
  <c r="AC47" i="2"/>
  <c r="AH47" i="2"/>
  <c r="AW47" i="2"/>
  <c r="AR47" i="2"/>
  <c r="Y55" i="2"/>
  <c r="AF111" i="2"/>
  <c r="AU111" i="2"/>
  <c r="AA111" i="2"/>
  <c r="AK111" i="2"/>
  <c r="AP111" i="2"/>
  <c r="AF135" i="2"/>
  <c r="AU135" i="2"/>
  <c r="AA135" i="2"/>
  <c r="AK135" i="2"/>
  <c r="AP135" i="2"/>
  <c r="AR49" i="2"/>
  <c r="AT57" i="2"/>
  <c r="Z57" i="2"/>
  <c r="AO57" i="2"/>
  <c r="Y57" i="2"/>
  <c r="AJ57" i="2"/>
  <c r="AE57" i="2"/>
  <c r="AJ65" i="2"/>
  <c r="AE65" i="2"/>
  <c r="AT73" i="2"/>
  <c r="Z73" i="2"/>
  <c r="AO73" i="2"/>
  <c r="AJ73" i="2"/>
  <c r="AE73" i="2"/>
  <c r="AT81" i="2"/>
  <c r="Z81" i="2"/>
  <c r="AO81" i="2"/>
  <c r="AE81" i="2"/>
  <c r="AJ81" i="2"/>
  <c r="AT89" i="2"/>
  <c r="Z89" i="2"/>
  <c r="AJ89" i="2"/>
  <c r="AE89" i="2"/>
  <c r="AO89" i="2"/>
  <c r="AJ112" i="2"/>
  <c r="AE112" i="2"/>
  <c r="Z112" i="2"/>
  <c r="AO112" i="2"/>
  <c r="Y112" i="2"/>
  <c r="AT112" i="2"/>
  <c r="AJ135" i="2"/>
  <c r="AE135" i="2"/>
  <c r="AT135" i="2"/>
  <c r="Z135" i="2"/>
  <c r="AO135" i="2"/>
  <c r="Y135" i="2"/>
  <c r="AW64" i="2"/>
  <c r="AF116" i="2"/>
  <c r="AU116" i="2"/>
  <c r="AA116" i="2"/>
  <c r="AP116" i="2"/>
  <c r="AK116" i="2"/>
  <c r="AM219" i="2"/>
  <c r="AH219" i="2"/>
  <c r="AW219" i="2"/>
  <c r="AC219" i="2"/>
  <c r="AR219" i="2"/>
  <c r="AV98" i="2"/>
  <c r="AB98" i="2"/>
  <c r="AQ98" i="2"/>
  <c r="AG98" i="2"/>
  <c r="AL98" i="2"/>
  <c r="AV110" i="2"/>
  <c r="AB110" i="2"/>
  <c r="AQ110" i="2"/>
  <c r="AG110" i="2"/>
  <c r="AL110" i="2"/>
  <c r="AV118" i="2"/>
  <c r="AB118" i="2"/>
  <c r="AQ118" i="2"/>
  <c r="AG118" i="2"/>
  <c r="AL118" i="2"/>
  <c r="AV130" i="2"/>
  <c r="AB130" i="2"/>
  <c r="AQ130" i="2"/>
  <c r="AG130" i="2"/>
  <c r="AL130" i="2"/>
  <c r="AG138" i="2"/>
  <c r="AR101" i="2"/>
  <c r="AM101" i="2"/>
  <c r="AC101" i="2"/>
  <c r="AH101" i="2"/>
  <c r="AW101" i="2"/>
  <c r="AR125" i="2"/>
  <c r="AH125" i="2"/>
  <c r="AR137" i="2"/>
  <c r="AM137" i="2"/>
  <c r="AC137" i="2"/>
  <c r="AH137" i="2"/>
  <c r="AW137" i="2"/>
  <c r="AU151" i="2"/>
  <c r="AA151" i="2"/>
  <c r="AP151" i="2"/>
  <c r="AK151" i="2"/>
  <c r="AF151" i="2"/>
  <c r="AE172" i="2"/>
  <c r="AT172" i="2"/>
  <c r="Z172" i="2"/>
  <c r="AJ172" i="2"/>
  <c r="AO172" i="2"/>
  <c r="Y172" i="2"/>
  <c r="AB195" i="2"/>
  <c r="AU167" i="2"/>
  <c r="AA167" i="2"/>
  <c r="AP167" i="2"/>
  <c r="AF167" i="2"/>
  <c r="AK167" i="2"/>
  <c r="AU179" i="2"/>
  <c r="AK179" i="2"/>
  <c r="AL194" i="2"/>
  <c r="AV194" i="2"/>
  <c r="AT191" i="2"/>
  <c r="Z191" i="2"/>
  <c r="AO191" i="2"/>
  <c r="Y191" i="2"/>
  <c r="AE191" i="2"/>
  <c r="AJ191" i="2"/>
  <c r="AU189" i="2"/>
  <c r="AP193" i="2"/>
  <c r="AK193" i="2"/>
  <c r="AF193" i="2"/>
  <c r="AU193" i="2"/>
  <c r="AA193" i="2"/>
  <c r="AU210" i="2"/>
  <c r="AA210" i="2"/>
  <c r="AP210" i="2"/>
  <c r="AK210" i="2"/>
  <c r="AF210" i="2"/>
  <c r="AU222" i="2"/>
  <c r="AA222" i="2"/>
  <c r="AP222" i="2"/>
  <c r="AK222" i="2"/>
  <c r="AF222" i="2"/>
  <c r="AQ210" i="2"/>
  <c r="AL210" i="2"/>
  <c r="AG210" i="2"/>
  <c r="AQ222" i="2"/>
  <c r="AV222" i="2"/>
  <c r="AG238" i="2"/>
  <c r="AV238" i="2"/>
  <c r="AB238" i="2"/>
  <c r="AQ238" i="2"/>
  <c r="AL238" i="2"/>
  <c r="AV262" i="2"/>
  <c r="AE272" i="2"/>
  <c r="Z272" i="2"/>
  <c r="AT272" i="2"/>
  <c r="AJ272" i="2"/>
  <c r="Y272" i="2"/>
  <c r="AO272" i="2"/>
  <c r="AQ276" i="2"/>
  <c r="AL276" i="2"/>
  <c r="AG276" i="2"/>
  <c r="AB276" i="2"/>
  <c r="AV276" i="2"/>
  <c r="AT268" i="2"/>
  <c r="Z268" i="2"/>
  <c r="AO268" i="2"/>
  <c r="Y268" i="2"/>
  <c r="AJ268" i="2"/>
  <c r="AE268" i="2"/>
  <c r="AQ246" i="2"/>
  <c r="AL246" i="2"/>
  <c r="AG246" i="2"/>
  <c r="AV246" i="2"/>
  <c r="AB246" i="2"/>
  <c r="AW231" i="2"/>
  <c r="AC231" i="2"/>
  <c r="AR231" i="2"/>
  <c r="AM231" i="2"/>
  <c r="AH231" i="2"/>
  <c r="AQ204" i="2"/>
  <c r="AL204" i="2"/>
  <c r="AB204" i="2"/>
  <c r="AV204" i="2"/>
  <c r="AT201" i="2"/>
  <c r="Z201" i="2"/>
  <c r="AE201" i="2"/>
  <c r="AJ201" i="2"/>
  <c r="AM214" i="2"/>
  <c r="AH214" i="2"/>
  <c r="AC214" i="2"/>
  <c r="AR214" i="2"/>
  <c r="AW214" i="2"/>
  <c r="AH192" i="2"/>
  <c r="AW192" i="2"/>
  <c r="AC192" i="2"/>
  <c r="AM192" i="2"/>
  <c r="AE144" i="2"/>
  <c r="AT144" i="2"/>
  <c r="AO144" i="2"/>
  <c r="AJ144" i="2"/>
  <c r="Y144" i="2"/>
  <c r="Z144" i="2"/>
  <c r="AR107" i="2"/>
  <c r="AM107" i="2"/>
  <c r="AC107" i="2"/>
  <c r="AH107" i="2"/>
  <c r="AW107" i="2"/>
  <c r="AQ120" i="2"/>
  <c r="AF139" i="2"/>
  <c r="AU139" i="2"/>
  <c r="AA139" i="2"/>
  <c r="AK139" i="2"/>
  <c r="AP139" i="2"/>
  <c r="AJ139" i="2"/>
  <c r="AE139" i="2"/>
  <c r="AT139" i="2"/>
  <c r="Z139" i="2"/>
  <c r="AO139" i="2"/>
  <c r="AT67" i="2"/>
  <c r="Z67" i="2"/>
  <c r="AO67" i="2"/>
  <c r="Y67" i="2"/>
  <c r="AJ67" i="2"/>
  <c r="AE67" i="2"/>
  <c r="AH68" i="2"/>
  <c r="AR68" i="2"/>
  <c r="AW68" i="2"/>
  <c r="AC68" i="2"/>
  <c r="AM68" i="2"/>
  <c r="AM182" i="2"/>
  <c r="AH182" i="2"/>
  <c r="AC182" i="2"/>
  <c r="AR182" i="2"/>
  <c r="AW182" i="2"/>
  <c r="AB72" i="2"/>
  <c r="AB264" i="2"/>
  <c r="AE245" i="2"/>
  <c r="AT245" i="2"/>
  <c r="Z245" i="2"/>
  <c r="AO245" i="2"/>
  <c r="Y245" i="2"/>
  <c r="AJ245" i="2"/>
  <c r="AQ219" i="2"/>
  <c r="AL219" i="2"/>
  <c r="AG219" i="2"/>
  <c r="AV219" i="2"/>
  <c r="AB219" i="2"/>
  <c r="AA203" i="2"/>
  <c r="AT200" i="2"/>
  <c r="Z200" i="2"/>
  <c r="AO200" i="2"/>
  <c r="AJ200" i="2"/>
  <c r="AE200" i="2"/>
  <c r="AQ183" i="2"/>
  <c r="AL183" i="2"/>
  <c r="AG183" i="2"/>
  <c r="AV183" i="2"/>
  <c r="AB183" i="2"/>
  <c r="AM210" i="2"/>
  <c r="AH210" i="2"/>
  <c r="AC210" i="2"/>
  <c r="AR210" i="2"/>
  <c r="AW210" i="2"/>
  <c r="AE153" i="2"/>
  <c r="Z153" i="2"/>
  <c r="AT153" i="2"/>
  <c r="AO153" i="2"/>
  <c r="AJ153" i="2"/>
  <c r="AR122" i="2"/>
  <c r="AM122" i="2"/>
  <c r="AH122" i="2"/>
  <c r="AC122" i="2"/>
  <c r="AW122" i="2"/>
  <c r="AV135" i="2"/>
  <c r="AB135" i="2"/>
  <c r="AQ135" i="2"/>
  <c r="AL135" i="2"/>
  <c r="AG135" i="2"/>
  <c r="AF137" i="2"/>
  <c r="AU137" i="2"/>
  <c r="AA137" i="2"/>
  <c r="AK137" i="2"/>
  <c r="AP137" i="2"/>
  <c r="AP66" i="2"/>
  <c r="AF66" i="2"/>
  <c r="AK66" i="2"/>
  <c r="AA66" i="2"/>
  <c r="AU66" i="2"/>
  <c r="AJ105" i="2"/>
  <c r="Z105" i="2"/>
  <c r="Y66" i="2"/>
  <c r="AH67" i="2"/>
  <c r="AW67" i="2"/>
  <c r="AC67" i="2"/>
  <c r="AR67" i="2"/>
  <c r="AM67" i="2"/>
  <c r="AQ275" i="2"/>
  <c r="AG275" i="2"/>
  <c r="AB275" i="2"/>
  <c r="AV275" i="2"/>
  <c r="AL275" i="2"/>
  <c r="AP258" i="2"/>
  <c r="AK258" i="2"/>
  <c r="AF258" i="2"/>
  <c r="AA258" i="2"/>
  <c r="AU258" i="2"/>
  <c r="AT260" i="2"/>
  <c r="Z260" i="2"/>
  <c r="AO260" i="2"/>
  <c r="AJ260" i="2"/>
  <c r="AE260" i="2"/>
  <c r="AK243" i="2"/>
  <c r="AL253" i="2"/>
  <c r="AV253" i="2"/>
  <c r="AQ253" i="2"/>
  <c r="AG253" i="2"/>
  <c r="AB253" i="2"/>
  <c r="AH247" i="2"/>
  <c r="AP200" i="2"/>
  <c r="AU200" i="2"/>
  <c r="AE213" i="2"/>
  <c r="AT213" i="2"/>
  <c r="Z213" i="2"/>
  <c r="AO213" i="2"/>
  <c r="Y213" i="2"/>
  <c r="AJ213" i="2"/>
  <c r="AV149" i="2"/>
  <c r="AE186" i="2"/>
  <c r="Z186" i="2"/>
  <c r="AJ186" i="2"/>
  <c r="AO186" i="2"/>
  <c r="AR120" i="2"/>
  <c r="AM120" i="2"/>
  <c r="AH120" i="2"/>
  <c r="AW120" i="2"/>
  <c r="AV133" i="2"/>
  <c r="AB133" i="2"/>
  <c r="AQ133" i="2"/>
  <c r="AL133" i="2"/>
  <c r="AG133" i="2"/>
  <c r="AP64" i="2"/>
  <c r="AK64" i="2"/>
  <c r="AF64" i="2"/>
  <c r="AU64" i="2"/>
  <c r="AA64" i="2"/>
  <c r="AE51" i="2"/>
  <c r="Y51" i="2"/>
  <c r="AT51" i="2"/>
  <c r="Z51" i="2"/>
  <c r="AO51" i="2"/>
  <c r="AJ51" i="2"/>
  <c r="AJ133" i="2"/>
  <c r="AE133" i="2"/>
  <c r="AT133" i="2"/>
  <c r="Z133" i="2"/>
  <c r="AO133" i="2"/>
  <c r="AG60" i="2"/>
  <c r="AQ60" i="2"/>
  <c r="AV60" i="2"/>
  <c r="AB60" i="2"/>
  <c r="AL60" i="2"/>
  <c r="AE134" i="2"/>
  <c r="Z134" i="2"/>
  <c r="AO134" i="2"/>
  <c r="AT134" i="2"/>
  <c r="AL80" i="2"/>
  <c r="AB80" i="2"/>
  <c r="AG80" i="2"/>
  <c r="AV80" i="2"/>
  <c r="AQ80" i="2"/>
  <c r="AE41" i="2"/>
  <c r="AO41" i="2"/>
  <c r="AS41" i="2" s="1"/>
  <c r="AE111" i="2"/>
  <c r="Y111" i="2"/>
  <c r="AF54" i="2"/>
  <c r="AP54" i="2"/>
  <c r="AU54" i="2"/>
  <c r="AA54" i="2"/>
  <c r="AK54" i="2"/>
  <c r="AF94" i="2"/>
  <c r="AU94" i="2"/>
  <c r="AA94" i="2"/>
  <c r="AP94" i="2"/>
  <c r="AK94" i="2"/>
  <c r="AU118" i="2"/>
  <c r="AA273" i="2"/>
  <c r="AP266" i="2"/>
  <c r="AK266" i="2"/>
  <c r="AA266" i="2"/>
  <c r="AF266" i="2"/>
  <c r="AU266" i="2"/>
  <c r="AU271" i="2"/>
  <c r="AA271" i="2"/>
  <c r="AK271" i="2"/>
  <c r="AF271" i="2"/>
  <c r="AP271" i="2"/>
  <c r="AG251" i="2"/>
  <c r="AP251" i="2"/>
  <c r="AE251" i="2"/>
  <c r="AT251" i="2"/>
  <c r="Z251" i="2"/>
  <c r="AO251" i="2"/>
  <c r="AJ251" i="2"/>
  <c r="AO238" i="2"/>
  <c r="Y238" i="2"/>
  <c r="AJ238" i="2"/>
  <c r="AE238" i="2"/>
  <c r="Z238" i="2"/>
  <c r="AT238" i="2"/>
  <c r="AG237" i="2"/>
  <c r="AL237" i="2"/>
  <c r="AV225" i="2"/>
  <c r="AQ209" i="2"/>
  <c r="AV209" i="2"/>
  <c r="AB209" i="2"/>
  <c r="AU225" i="2"/>
  <c r="AA225" i="2"/>
  <c r="AP225" i="2"/>
  <c r="AF225" i="2"/>
  <c r="AK225" i="2"/>
  <c r="AU209" i="2"/>
  <c r="AA209" i="2"/>
  <c r="AP209" i="2"/>
  <c r="AF209" i="2"/>
  <c r="AK209" i="2"/>
  <c r="AP192" i="2"/>
  <c r="AK192" i="2"/>
  <c r="AA192" i="2"/>
  <c r="AF192" i="2"/>
  <c r="AU192" i="2"/>
  <c r="AM209" i="2"/>
  <c r="AH209" i="2"/>
  <c r="AW209" i="2"/>
  <c r="AC209" i="2"/>
  <c r="AR209" i="2"/>
  <c r="Z190" i="2"/>
  <c r="AE190" i="2"/>
  <c r="AQ173" i="2"/>
  <c r="AL173" i="2"/>
  <c r="AG173" i="2"/>
  <c r="AV173" i="2"/>
  <c r="AB173" i="2"/>
  <c r="AQ157" i="2"/>
  <c r="AL157" i="2"/>
  <c r="AG157" i="2"/>
  <c r="AV157" i="2"/>
  <c r="AB157" i="2"/>
  <c r="AU186" i="2"/>
  <c r="AA186" i="2"/>
  <c r="AK186" i="2"/>
  <c r="AF186" i="2"/>
  <c r="AU170" i="2"/>
  <c r="AP170" i="2"/>
  <c r="AK170" i="2"/>
  <c r="AF170" i="2"/>
  <c r="AE170" i="2"/>
  <c r="AT170" i="2"/>
  <c r="Z170" i="2"/>
  <c r="AJ170" i="2"/>
  <c r="AO170" i="2"/>
  <c r="AE143" i="2"/>
  <c r="Z143" i="2"/>
  <c r="AJ143" i="2"/>
  <c r="AO143" i="2"/>
  <c r="AT143" i="2"/>
  <c r="AC175" i="2"/>
  <c r="Z203" i="2"/>
  <c r="AU149" i="2"/>
  <c r="AF149" i="2"/>
  <c r="AR128" i="2"/>
  <c r="AM128" i="2"/>
  <c r="AH128" i="2"/>
  <c r="AW128" i="2"/>
  <c r="AC128" i="2"/>
  <c r="AR112" i="2"/>
  <c r="AM112" i="2"/>
  <c r="AH112" i="2"/>
  <c r="AC112" i="2"/>
  <c r="AW112" i="2"/>
  <c r="AR96" i="2"/>
  <c r="AM96" i="2"/>
  <c r="AH96" i="2"/>
  <c r="AC96" i="2"/>
  <c r="AW96" i="2"/>
  <c r="AV125" i="2"/>
  <c r="AB125" i="2"/>
  <c r="AQ125" i="2"/>
  <c r="AL125" i="2"/>
  <c r="AG125" i="2"/>
  <c r="AV109" i="2"/>
  <c r="AB109" i="2"/>
  <c r="AQ109" i="2"/>
  <c r="AL109" i="2"/>
  <c r="AG109" i="2"/>
  <c r="AQ93" i="2"/>
  <c r="AF117" i="2"/>
  <c r="AU117" i="2"/>
  <c r="AA117" i="2"/>
  <c r="AK117" i="2"/>
  <c r="AP117" i="2"/>
  <c r="AJ126" i="2"/>
  <c r="AE126" i="2"/>
  <c r="Z126" i="2"/>
  <c r="AO126" i="2"/>
  <c r="AT126" i="2"/>
  <c r="AH216" i="2"/>
  <c r="AJ117" i="2"/>
  <c r="AE117" i="2"/>
  <c r="AT117" i="2"/>
  <c r="Y117" i="2"/>
  <c r="Z117" i="2"/>
  <c r="AO117" i="2"/>
  <c r="AJ88" i="2"/>
  <c r="AT72" i="2"/>
  <c r="Z72" i="2"/>
  <c r="AJ72" i="2"/>
  <c r="AO72" i="2"/>
  <c r="AE72" i="2"/>
  <c r="AT56" i="2"/>
  <c r="Z56" i="2"/>
  <c r="AJ56" i="2"/>
  <c r="AO56" i="2"/>
  <c r="AE56" i="2"/>
  <c r="AH87" i="2"/>
  <c r="AM87" i="2"/>
  <c r="AW87" i="2"/>
  <c r="AC87" i="2"/>
  <c r="AR87" i="2"/>
  <c r="AU114" i="2"/>
  <c r="AA114" i="2"/>
  <c r="AP114" i="2"/>
  <c r="AV75" i="2"/>
  <c r="AL66" i="2"/>
  <c r="AV66" i="2"/>
  <c r="AG66" i="2"/>
  <c r="AB66" i="2"/>
  <c r="AQ66" i="2"/>
  <c r="AJ50" i="2"/>
  <c r="AN50" i="2" s="1"/>
  <c r="Z50" i="2"/>
  <c r="AE50" i="2"/>
  <c r="AT50" i="2"/>
  <c r="AO50" i="2"/>
  <c r="AJ119" i="2"/>
  <c r="AE119" i="2"/>
  <c r="AT119" i="2"/>
  <c r="Z119" i="2"/>
  <c r="AO119" i="2"/>
  <c r="AG61" i="2"/>
  <c r="AQ61" i="2"/>
  <c r="AV61" i="2"/>
  <c r="AB61" i="2"/>
  <c r="AL61" i="2"/>
  <c r="AF119" i="2"/>
  <c r="AU119" i="2"/>
  <c r="AA119" i="2"/>
  <c r="AK119" i="2"/>
  <c r="AP119" i="2"/>
  <c r="AJ118" i="2"/>
  <c r="AE118" i="2"/>
  <c r="Z118" i="2"/>
  <c r="AO118" i="2"/>
  <c r="AT118" i="2"/>
  <c r="AU141" i="2"/>
  <c r="AF141" i="2"/>
  <c r="AM169" i="2"/>
  <c r="AH169" i="2"/>
  <c r="AW169" i="2"/>
  <c r="AC169" i="2"/>
  <c r="AR169" i="2"/>
  <c r="AL88" i="2"/>
  <c r="AQ88" i="2"/>
  <c r="AG88" i="2"/>
  <c r="AV88" i="2"/>
  <c r="AB88" i="2"/>
  <c r="AV44" i="2"/>
  <c r="AF138" i="2"/>
  <c r="AU138" i="2"/>
  <c r="AA138" i="2"/>
  <c r="AP138" i="2"/>
  <c r="AK138" i="2"/>
  <c r="AU150" i="2"/>
  <c r="AA150" i="2"/>
  <c r="AP150" i="2"/>
  <c r="AF150" i="2"/>
  <c r="AK150" i="2"/>
  <c r="AE155" i="2"/>
  <c r="Z155" i="2"/>
  <c r="AT155" i="2"/>
  <c r="AO155" i="2"/>
  <c r="AJ155" i="2"/>
  <c r="AH203" i="2"/>
  <c r="AW203" i="2"/>
  <c r="AC203" i="2"/>
  <c r="AM227" i="2"/>
  <c r="AH227" i="2"/>
  <c r="AW227" i="2"/>
  <c r="AC227" i="2"/>
  <c r="AR227" i="2"/>
  <c r="AH201" i="2"/>
  <c r="AW201" i="2"/>
  <c r="AC201" i="2"/>
  <c r="AM201" i="2"/>
  <c r="AR201" i="2"/>
  <c r="AM158" i="2"/>
  <c r="AH158" i="2"/>
  <c r="AC158" i="2"/>
  <c r="AR158" i="2"/>
  <c r="AW158" i="2"/>
  <c r="AM144" i="2"/>
  <c r="AW144" i="2"/>
  <c r="AH144" i="2"/>
  <c r="AC144" i="2"/>
  <c r="AR144" i="2"/>
  <c r="AE154" i="2"/>
  <c r="Z154" i="2"/>
  <c r="AT154" i="2"/>
  <c r="AO154" i="2"/>
  <c r="AJ154" i="2"/>
  <c r="Y154" i="2"/>
  <c r="AB200" i="2"/>
  <c r="AQ200" i="2"/>
  <c r="AG187" i="2"/>
  <c r="AV187" i="2"/>
  <c r="AB187" i="2"/>
  <c r="AC194" i="2"/>
  <c r="AE216" i="2"/>
  <c r="AT216" i="2"/>
  <c r="Z216" i="2"/>
  <c r="AJ216" i="2"/>
  <c r="AO216" i="2"/>
  <c r="AF230" i="2"/>
  <c r="AU230" i="2"/>
  <c r="AA230" i="2"/>
  <c r="AM248" i="2"/>
  <c r="AH248" i="2"/>
  <c r="AW248" i="2"/>
  <c r="AC248" i="2"/>
  <c r="AR248" i="2"/>
  <c r="AU244" i="2"/>
  <c r="AA244" i="2"/>
  <c r="AP244" i="2"/>
  <c r="AK244" i="2"/>
  <c r="AF244" i="2"/>
  <c r="AU248" i="2"/>
  <c r="AP248" i="2"/>
  <c r="AK248" i="2"/>
  <c r="AF248" i="2"/>
  <c r="AK252" i="2"/>
  <c r="AQ244" i="2"/>
  <c r="AL244" i="2"/>
  <c r="AG244" i="2"/>
  <c r="AV244" i="2"/>
  <c r="AB244" i="2"/>
  <c r="AQ248" i="2"/>
  <c r="AL248" i="2"/>
  <c r="AV248" i="2"/>
  <c r="AB248" i="2"/>
  <c r="AQ252" i="2"/>
  <c r="AB252" i="2"/>
  <c r="AL255" i="2"/>
  <c r="AQ255" i="2"/>
  <c r="AB255" i="2"/>
  <c r="AV255" i="2"/>
  <c r="AG255" i="2"/>
  <c r="AP255" i="2"/>
  <c r="AU255" i="2"/>
  <c r="AF255" i="2"/>
  <c r="AK255" i="2"/>
  <c r="AA255" i="2"/>
  <c r="AP259" i="2"/>
  <c r="AU259" i="2"/>
  <c r="AA259" i="2"/>
  <c r="AK259" i="2"/>
  <c r="AF259" i="2"/>
  <c r="AH266" i="2"/>
  <c r="AM266" i="2"/>
  <c r="AO262" i="2"/>
  <c r="AE262" i="2"/>
  <c r="AJ262" i="2"/>
  <c r="Z262" i="2"/>
  <c r="AT262" i="2"/>
  <c r="AT266" i="2"/>
  <c r="Z266" i="2"/>
  <c r="AO266" i="2"/>
  <c r="AJ266" i="2"/>
  <c r="AE266" i="2"/>
  <c r="AM271" i="2"/>
  <c r="AH271" i="2"/>
  <c r="AC271" i="2"/>
  <c r="AW271" i="2"/>
  <c r="AR271" i="2"/>
  <c r="AM272" i="2"/>
  <c r="AH272" i="2"/>
  <c r="AC272" i="2"/>
  <c r="AW272" i="2"/>
  <c r="AR272" i="2"/>
  <c r="B30" i="1"/>
  <c r="B27" i="1"/>
  <c r="AG201" i="2" l="1"/>
  <c r="AQ201" i="2"/>
  <c r="AG86" i="2"/>
  <c r="AV86" i="2"/>
  <c r="Z151" i="2"/>
  <c r="AJ151" i="2"/>
  <c r="AO151" i="2"/>
  <c r="AE151" i="2"/>
  <c r="AI151" i="2" s="1"/>
  <c r="AT151" i="2"/>
  <c r="Y151" i="2"/>
  <c r="AR143" i="2"/>
  <c r="AH143" i="2"/>
  <c r="AI143" i="2" s="1"/>
  <c r="AC143" i="2"/>
  <c r="Y143" i="2"/>
  <c r="AM143" i="2"/>
  <c r="AW143" i="2"/>
  <c r="AR178" i="2"/>
  <c r="AC178" i="2"/>
  <c r="AH255" i="2"/>
  <c r="AC255" i="2"/>
  <c r="AD255" i="2" s="1"/>
  <c r="AW255" i="2"/>
  <c r="AJ95" i="2"/>
  <c r="AO95" i="2"/>
  <c r="AE95" i="2"/>
  <c r="Y95" i="2"/>
  <c r="AT95" i="2"/>
  <c r="Z95" i="2"/>
  <c r="AI245" i="2"/>
  <c r="AN259" i="2"/>
  <c r="AA157" i="2"/>
  <c r="AP157" i="2"/>
  <c r="AL227" i="2"/>
  <c r="AG227" i="2"/>
  <c r="AL148" i="2"/>
  <c r="AG148" i="2"/>
  <c r="AU100" i="2"/>
  <c r="AX100" i="2" s="1"/>
  <c r="AA100" i="2"/>
  <c r="AH245" i="2"/>
  <c r="AW245" i="2"/>
  <c r="AL70" i="2"/>
  <c r="AN70" i="2" s="1"/>
  <c r="AQ70" i="2"/>
  <c r="AG70" i="2"/>
  <c r="AF131" i="2"/>
  <c r="AP131" i="2"/>
  <c r="AU131" i="2"/>
  <c r="AO237" i="2"/>
  <c r="Z237" i="2"/>
  <c r="AJ237" i="2"/>
  <c r="AP176" i="2"/>
  <c r="AK176" i="2"/>
  <c r="AA194" i="2"/>
  <c r="AF194" i="2"/>
  <c r="Z277" i="2"/>
  <c r="AO277" i="2"/>
  <c r="AA249" i="2"/>
  <c r="AP249" i="2"/>
  <c r="AW216" i="2"/>
  <c r="AM216" i="2"/>
  <c r="AA251" i="2"/>
  <c r="AO66" i="2"/>
  <c r="AO105" i="2"/>
  <c r="AK203" i="2"/>
  <c r="AU203" i="2"/>
  <c r="AF189" i="2"/>
  <c r="AF179" i="2"/>
  <c r="AM113" i="2"/>
  <c r="AC49" i="2"/>
  <c r="AO247" i="2"/>
  <c r="AL198" i="2"/>
  <c r="Y61" i="2"/>
  <c r="AA199" i="2"/>
  <c r="AH264" i="2"/>
  <c r="AW264" i="2"/>
  <c r="AC65" i="2"/>
  <c r="AW256" i="2"/>
  <c r="AB103" i="2"/>
  <c r="AF171" i="2"/>
  <c r="AO103" i="2"/>
  <c r="AU68" i="2"/>
  <c r="AM119" i="2"/>
  <c r="AJ224" i="2"/>
  <c r="AT46" i="2"/>
  <c r="AK103" i="2"/>
  <c r="AN103" i="2" s="1"/>
  <c r="AF219" i="2"/>
  <c r="Y100" i="2"/>
  <c r="AC105" i="2"/>
  <c r="AK249" i="2"/>
  <c r="AN249" i="2" s="1"/>
  <c r="AM245" i="2"/>
  <c r="AU234" i="2"/>
  <c r="AJ204" i="2"/>
  <c r="AP100" i="2"/>
  <c r="AU45" i="2"/>
  <c r="Y189" i="2"/>
  <c r="AB227" i="2"/>
  <c r="AK194" i="2"/>
  <c r="AN194" i="2" s="1"/>
  <c r="AF157" i="2"/>
  <c r="AG115" i="2"/>
  <c r="AK131" i="2"/>
  <c r="AE277" i="2"/>
  <c r="AU176" i="2"/>
  <c r="AB184" i="2"/>
  <c r="AG184" i="2"/>
  <c r="AV67" i="2"/>
  <c r="AX67" i="2" s="1"/>
  <c r="AB67" i="2"/>
  <c r="AG67" i="2"/>
  <c r="AC226" i="2"/>
  <c r="AR226" i="2"/>
  <c r="AS226" i="2" s="1"/>
  <c r="AB191" i="2"/>
  <c r="AL191" i="2"/>
  <c r="AG191" i="2"/>
  <c r="AU106" i="2"/>
  <c r="AP106" i="2"/>
  <c r="AK106" i="2"/>
  <c r="AR77" i="2"/>
  <c r="AH77" i="2"/>
  <c r="AI77" i="2" s="1"/>
  <c r="AW77" i="2"/>
  <c r="Z76" i="2"/>
  <c r="AJ76" i="2"/>
  <c r="AC60" i="2"/>
  <c r="AH60" i="2"/>
  <c r="AW60" i="2"/>
  <c r="AM44" i="2"/>
  <c r="AH44" i="2"/>
  <c r="AW44" i="2"/>
  <c r="AE63" i="2"/>
  <c r="AJ63" i="2"/>
  <c r="AO63" i="2"/>
  <c r="AE99" i="2"/>
  <c r="AT99" i="2"/>
  <c r="AV144" i="2"/>
  <c r="AG144" i="2"/>
  <c r="AI144" i="2" s="1"/>
  <c r="AU56" i="2"/>
  <c r="AK56" i="2"/>
  <c r="AF56" i="2"/>
  <c r="AL207" i="2"/>
  <c r="AG207" i="2"/>
  <c r="Z179" i="2"/>
  <c r="AE179" i="2"/>
  <c r="AO188" i="2"/>
  <c r="AJ188" i="2"/>
  <c r="AW98" i="2"/>
  <c r="AR98" i="2"/>
  <c r="AC98" i="2"/>
  <c r="AJ74" i="2"/>
  <c r="AO74" i="2"/>
  <c r="AU184" i="2"/>
  <c r="AF184" i="2"/>
  <c r="AI184" i="2" s="1"/>
  <c r="AA184" i="2"/>
  <c r="AT78" i="2"/>
  <c r="Y78" i="2"/>
  <c r="AE78" i="2"/>
  <c r="AW198" i="2"/>
  <c r="AM198" i="2"/>
  <c r="AH198" i="2"/>
  <c r="AO120" i="2"/>
  <c r="AS120" i="2" s="1"/>
  <c r="AJ120" i="2"/>
  <c r="AT120" i="2"/>
  <c r="AB131" i="2"/>
  <c r="AV131" i="2"/>
  <c r="AX131" i="2" s="1"/>
  <c r="AQ131" i="2"/>
  <c r="AU46" i="2"/>
  <c r="AA46" i="2"/>
  <c r="AN88" i="2"/>
  <c r="AR216" i="2"/>
  <c r="AF251" i="2"/>
  <c r="AU251" i="2"/>
  <c r="AN186" i="2"/>
  <c r="AE66" i="2"/>
  <c r="Z66" i="2"/>
  <c r="AT105" i="2"/>
  <c r="AF203" i="2"/>
  <c r="AK189" i="2"/>
  <c r="AP179" i="2"/>
  <c r="AH49" i="2"/>
  <c r="AW49" i="2"/>
  <c r="AF205" i="2"/>
  <c r="Z247" i="2"/>
  <c r="AI231" i="2"/>
  <c r="AV198" i="2"/>
  <c r="AX198" i="2" s="1"/>
  <c r="AR264" i="2"/>
  <c r="AW65" i="2"/>
  <c r="AC256" i="2"/>
  <c r="AG103" i="2"/>
  <c r="AI103" i="2" s="1"/>
  <c r="AV103" i="2"/>
  <c r="AP171" i="2"/>
  <c r="Z109" i="2"/>
  <c r="AK68" i="2"/>
  <c r="AW119" i="2"/>
  <c r="AX119" i="2" s="1"/>
  <c r="AR119" i="2"/>
  <c r="Z224" i="2"/>
  <c r="AJ46" i="2"/>
  <c r="Y46" i="2"/>
  <c r="AA103" i="2"/>
  <c r="AP219" i="2"/>
  <c r="AM105" i="2"/>
  <c r="AN105" i="2" s="1"/>
  <c r="AU249" i="2"/>
  <c r="AF234" i="2"/>
  <c r="AV148" i="2"/>
  <c r="AA61" i="2"/>
  <c r="AD61" i="2" s="1"/>
  <c r="AI115" i="2"/>
  <c r="AV227" i="2"/>
  <c r="AP194" i="2"/>
  <c r="AU157" i="2"/>
  <c r="AA131" i="2"/>
  <c r="AV70" i="2"/>
  <c r="Z257" i="2"/>
  <c r="AO257" i="2"/>
  <c r="AS257" i="2" s="1"/>
  <c r="AJ257" i="2"/>
  <c r="AC269" i="2"/>
  <c r="AW269" i="2"/>
  <c r="AW205" i="2"/>
  <c r="AH205" i="2"/>
  <c r="AR205" i="2"/>
  <c r="AU108" i="2"/>
  <c r="AA108" i="2"/>
  <c r="AG112" i="2"/>
  <c r="AQ112" i="2"/>
  <c r="AV48" i="2"/>
  <c r="AL48" i="2"/>
  <c r="AN48" i="2" s="1"/>
  <c r="AG48" i="2"/>
  <c r="AC251" i="2"/>
  <c r="AM251" i="2"/>
  <c r="AR251" i="2"/>
  <c r="AC202" i="2"/>
  <c r="AR202" i="2"/>
  <c r="AW202" i="2"/>
  <c r="AF99" i="2"/>
  <c r="AP99" i="2"/>
  <c r="AU99" i="2"/>
  <c r="AB240" i="2"/>
  <c r="AQ240" i="2"/>
  <c r="AO219" i="2"/>
  <c r="Z219" i="2"/>
  <c r="Y219" i="2"/>
  <c r="AV68" i="2"/>
  <c r="AG68" i="2"/>
  <c r="AQ68" i="2"/>
  <c r="AQ235" i="2"/>
  <c r="AV235" i="2"/>
  <c r="AX235" i="2" s="1"/>
  <c r="AH253" i="2"/>
  <c r="AM253" i="2"/>
  <c r="AC253" i="2"/>
  <c r="AO241" i="2"/>
  <c r="AS241" i="2" s="1"/>
  <c r="AJ241" i="2"/>
  <c r="AT241" i="2"/>
  <c r="AR221" i="2"/>
  <c r="AM221" i="2"/>
  <c r="AN221" i="2" s="1"/>
  <c r="AC221" i="2"/>
  <c r="Z141" i="2"/>
  <c r="AO141" i="2"/>
  <c r="AP245" i="2"/>
  <c r="AS245" i="2" s="1"/>
  <c r="AK245" i="2"/>
  <c r="AJ233" i="2"/>
  <c r="AE233" i="2"/>
  <c r="AJ220" i="2"/>
  <c r="AN220" i="2" s="1"/>
  <c r="AE220" i="2"/>
  <c r="Y220" i="2"/>
  <c r="AB168" i="2"/>
  <c r="AV168" i="2"/>
  <c r="AQ168" i="2"/>
  <c r="AC217" i="2"/>
  <c r="AM217" i="2"/>
  <c r="AR217" i="2"/>
  <c r="AS217" i="2" s="1"/>
  <c r="AC156" i="2"/>
  <c r="AW156" i="2"/>
  <c r="AK67" i="2"/>
  <c r="AF67" i="2"/>
  <c r="AI67" i="2" s="1"/>
  <c r="AK123" i="2"/>
  <c r="AF123" i="2"/>
  <c r="AP123" i="2"/>
  <c r="AJ107" i="2"/>
  <c r="AO107" i="2"/>
  <c r="AE107" i="2"/>
  <c r="Z107" i="2"/>
  <c r="AW46" i="2"/>
  <c r="AX46" i="2" s="1"/>
  <c r="AC46" i="2"/>
  <c r="AK88" i="2"/>
  <c r="AF88" i="2"/>
  <c r="AH265" i="2"/>
  <c r="AI265" i="2" s="1"/>
  <c r="AW265" i="2"/>
  <c r="AR265" i="2"/>
  <c r="AQ250" i="2"/>
  <c r="AG250" i="2"/>
  <c r="AI250" i="2" s="1"/>
  <c r="AF90" i="2"/>
  <c r="AP90" i="2"/>
  <c r="AA90" i="2"/>
  <c r="AA45" i="2"/>
  <c r="AP45" i="2"/>
  <c r="AJ253" i="2"/>
  <c r="AT253" i="2"/>
  <c r="AE253" i="2"/>
  <c r="AI253" i="2" s="1"/>
  <c r="AE93" i="2"/>
  <c r="AJ93" i="2"/>
  <c r="AT93" i="2"/>
  <c r="AE96" i="2"/>
  <c r="AT96" i="2"/>
  <c r="AB115" i="2"/>
  <c r="AQ115" i="2"/>
  <c r="AP72" i="2"/>
  <c r="AS72" i="2" s="1"/>
  <c r="AA72" i="2"/>
  <c r="AK72" i="2"/>
  <c r="AC102" i="2"/>
  <c r="AR102" i="2"/>
  <c r="AM102" i="2"/>
  <c r="AE204" i="2"/>
  <c r="AO204" i="2"/>
  <c r="AT204" i="2"/>
  <c r="AK260" i="2"/>
  <c r="AF260" i="2"/>
  <c r="AA260" i="2"/>
  <c r="AV177" i="2"/>
  <c r="AQ177" i="2"/>
  <c r="AB177" i="2"/>
  <c r="Y216" i="2"/>
  <c r="AD154" i="2"/>
  <c r="AJ66" i="2"/>
  <c r="AN245" i="2"/>
  <c r="AA189" i="2"/>
  <c r="AA179" i="2"/>
  <c r="AX172" i="2"/>
  <c r="AJ247" i="2"/>
  <c r="AM65" i="2"/>
  <c r="AN65" i="2" s="1"/>
  <c r="AM256" i="2"/>
  <c r="Y224" i="2"/>
  <c r="AO46" i="2"/>
  <c r="AW105" i="2"/>
  <c r="AP260" i="2"/>
  <c r="AT237" i="2"/>
  <c r="AR245" i="2"/>
  <c r="AO253" i="2"/>
  <c r="AB148" i="2"/>
  <c r="AO96" i="2"/>
  <c r="AF61" i="2"/>
  <c r="AU90" i="2"/>
  <c r="AQ227" i="2"/>
  <c r="AG177" i="2"/>
  <c r="AG131" i="2"/>
  <c r="AV115" i="2"/>
  <c r="AP46" i="2"/>
  <c r="AW102" i="2"/>
  <c r="AU72" i="2"/>
  <c r="AB70" i="2"/>
  <c r="AJ277" i="2"/>
  <c r="AF176" i="2"/>
  <c r="AJ87" i="2"/>
  <c r="Z87" i="2"/>
  <c r="AD87" i="2" s="1"/>
  <c r="AO87" i="2"/>
  <c r="AK172" i="2"/>
  <c r="AU172" i="2"/>
  <c r="AA172" i="2"/>
  <c r="AD172" i="2" s="1"/>
  <c r="AH79" i="2"/>
  <c r="AM79" i="2"/>
  <c r="AW79" i="2"/>
  <c r="AU129" i="2"/>
  <c r="AX129" i="2" s="1"/>
  <c r="AA129" i="2"/>
  <c r="AK129" i="2"/>
  <c r="AE264" i="2"/>
  <c r="Z264" i="2"/>
  <c r="AD264" i="2" s="1"/>
  <c r="AB239" i="2"/>
  <c r="AG239" i="2"/>
  <c r="AV239" i="2"/>
  <c r="BO47" i="2"/>
  <c r="AV143" i="2"/>
  <c r="AX143" i="2" s="1"/>
  <c r="AB143" i="2"/>
  <c r="AU74" i="2"/>
  <c r="AP74" i="2"/>
  <c r="AS74" i="2" s="1"/>
  <c r="AR258" i="2"/>
  <c r="AW258" i="2"/>
  <c r="AM258" i="2"/>
  <c r="AT91" i="2"/>
  <c r="AO91" i="2"/>
  <c r="AO242" i="2"/>
  <c r="AE242" i="2"/>
  <c r="AJ242" i="2"/>
  <c r="AN242" i="2" s="1"/>
  <c r="AR84" i="2"/>
  <c r="AW84" i="2"/>
  <c r="AC84" i="2"/>
  <c r="AU87" i="2"/>
  <c r="AX87" i="2" s="1"/>
  <c r="AK87" i="2"/>
  <c r="AE263" i="2"/>
  <c r="Z263" i="2"/>
  <c r="AO263" i="2"/>
  <c r="AT263" i="2"/>
  <c r="AT163" i="2"/>
  <c r="Z163" i="2"/>
  <c r="Y267" i="2"/>
  <c r="Y256" i="2"/>
  <c r="Y254" i="2"/>
  <c r="Y249" i="2"/>
  <c r="AC168" i="2"/>
  <c r="AB129" i="2"/>
  <c r="AQ113" i="2"/>
  <c r="AW48" i="2"/>
  <c r="AB236" i="2"/>
  <c r="AD236" i="2" s="1"/>
  <c r="AG212" i="2"/>
  <c r="AA185" i="2"/>
  <c r="AA169" i="2"/>
  <c r="AE140" i="2"/>
  <c r="AM59" i="2"/>
  <c r="AO145" i="2"/>
  <c r="AG84" i="2"/>
  <c r="Z152" i="2"/>
  <c r="AD152" i="2" s="1"/>
  <c r="AE39" i="2"/>
  <c r="AF58" i="2"/>
  <c r="BO272" i="2"/>
  <c r="BO114" i="2"/>
  <c r="AH168" i="2"/>
  <c r="AV129" i="2"/>
  <c r="AK185" i="2"/>
  <c r="AK169" i="2"/>
  <c r="AT140" i="2"/>
  <c r="AL145" i="2"/>
  <c r="BO212" i="2"/>
  <c r="BO106" i="2"/>
  <c r="BO172" i="2"/>
  <c r="Y208" i="2"/>
  <c r="Y128" i="2"/>
  <c r="AF145" i="2"/>
  <c r="AI145" i="2" s="1"/>
  <c r="AK145" i="2"/>
  <c r="AA145" i="2"/>
  <c r="AU145" i="2"/>
  <c r="AP145" i="2"/>
  <c r="Y253" i="2"/>
  <c r="AK253" i="2"/>
  <c r="AV139" i="2"/>
  <c r="AB139" i="2"/>
  <c r="AD139" i="2" s="1"/>
  <c r="AQ139" i="2"/>
  <c r="AL139" i="2"/>
  <c r="AN139" i="2" s="1"/>
  <c r="AD157" i="2"/>
  <c r="AG126" i="2"/>
  <c r="AR147" i="2"/>
  <c r="AO77" i="2"/>
  <c r="AA152" i="2"/>
  <c r="AK226" i="2"/>
  <c r="Y223" i="2"/>
  <c r="AL180" i="2"/>
  <c r="AW173" i="2"/>
  <c r="AA93" i="2"/>
  <c r="Y125" i="2"/>
  <c r="AJ221" i="2"/>
  <c r="Z221" i="2"/>
  <c r="AQ236" i="2"/>
  <c r="AG236" i="2"/>
  <c r="AL236" i="2"/>
  <c r="BO206" i="2"/>
  <c r="AF132" i="2"/>
  <c r="AI132" i="2" s="1"/>
  <c r="AK132" i="2"/>
  <c r="AU132" i="2"/>
  <c r="AW146" i="2"/>
  <c r="AR146" i="2"/>
  <c r="AC146" i="2"/>
  <c r="AG200" i="2"/>
  <c r="AS126" i="2"/>
  <c r="AP118" i="2"/>
  <c r="AS118" i="2" s="1"/>
  <c r="AS134" i="2"/>
  <c r="AX51" i="2"/>
  <c r="AI186" i="2"/>
  <c r="AD260" i="2"/>
  <c r="AB194" i="2"/>
  <c r="AN172" i="2"/>
  <c r="AO65" i="2"/>
  <c r="AA52" i="2"/>
  <c r="AG257" i="2"/>
  <c r="AL178" i="2"/>
  <c r="AS49" i="2"/>
  <c r="Y92" i="2"/>
  <c r="AJ178" i="2"/>
  <c r="AH62" i="2"/>
  <c r="AM222" i="2"/>
  <c r="AN222" i="2" s="1"/>
  <c r="Y181" i="2"/>
  <c r="AU60" i="2"/>
  <c r="AP267" i="2"/>
  <c r="AX207" i="2"/>
  <c r="AA132" i="2"/>
  <c r="AU224" i="2"/>
  <c r="BO207" i="2"/>
  <c r="AM241" i="2"/>
  <c r="AH241" i="2"/>
  <c r="AR241" i="2"/>
  <c r="AL156" i="2"/>
  <c r="AN156" i="2" s="1"/>
  <c r="AG156" i="2"/>
  <c r="AI156" i="2" s="1"/>
  <c r="AU71" i="2"/>
  <c r="AP71" i="2"/>
  <c r="AA71" i="2"/>
  <c r="AJ176" i="2"/>
  <c r="AN176" i="2" s="1"/>
  <c r="AT176" i="2"/>
  <c r="Z176" i="2"/>
  <c r="AH197" i="2"/>
  <c r="AM197" i="2"/>
  <c r="AN197" i="2" s="1"/>
  <c r="AM133" i="2"/>
  <c r="AC133" i="2"/>
  <c r="AM275" i="2"/>
  <c r="AN275" i="2" s="1"/>
  <c r="AW275" i="2"/>
  <c r="AX275" i="2" s="1"/>
  <c r="AH275" i="2"/>
  <c r="AT162" i="2"/>
  <c r="AX162" i="2" s="1"/>
  <c r="Y162" i="2"/>
  <c r="AF62" i="2"/>
  <c r="AP62" i="2"/>
  <c r="AU62" i="2"/>
  <c r="AQ211" i="2"/>
  <c r="AG211" i="2"/>
  <c r="AL211" i="2"/>
  <c r="Y211" i="2"/>
  <c r="AV211" i="2"/>
  <c r="AJ158" i="2"/>
  <c r="AN158" i="2" s="1"/>
  <c r="AE158" i="2"/>
  <c r="AO158" i="2"/>
  <c r="AH118" i="2"/>
  <c r="AC118" i="2"/>
  <c r="AD118" i="2" s="1"/>
  <c r="AW118" i="2"/>
  <c r="AE98" i="2"/>
  <c r="AT98" i="2"/>
  <c r="Z98" i="2"/>
  <c r="AB127" i="2"/>
  <c r="AG127" i="2"/>
  <c r="AV127" i="2"/>
  <c r="AM263" i="2"/>
  <c r="AC263" i="2"/>
  <c r="AM257" i="2"/>
  <c r="AH257" i="2"/>
  <c r="AC257" i="2"/>
  <c r="AR230" i="2"/>
  <c r="AM230" i="2"/>
  <c r="Z227" i="2"/>
  <c r="AO227" i="2"/>
  <c r="AS227" i="2" s="1"/>
  <c r="AC208" i="2"/>
  <c r="AW208" i="2"/>
  <c r="AM208" i="2"/>
  <c r="AW225" i="2"/>
  <c r="AX225" i="2" s="1"/>
  <c r="AC225" i="2"/>
  <c r="AC207" i="2"/>
  <c r="AM207" i="2"/>
  <c r="AR207" i="2"/>
  <c r="AE168" i="2"/>
  <c r="AO168" i="2"/>
  <c r="AM135" i="2"/>
  <c r="AN135" i="2" s="1"/>
  <c r="AW135" i="2"/>
  <c r="AR99" i="2"/>
  <c r="AH99" i="2"/>
  <c r="AM99" i="2"/>
  <c r="AW99" i="2"/>
  <c r="AK81" i="2"/>
  <c r="AP81" i="2"/>
  <c r="Y81" i="2"/>
  <c r="AE149" i="2"/>
  <c r="AO149" i="2"/>
  <c r="AT83" i="2"/>
  <c r="AE83" i="2"/>
  <c r="AO83" i="2"/>
  <c r="AG59" i="2"/>
  <c r="AL59" i="2"/>
  <c r="Y131" i="2"/>
  <c r="AJ131" i="2"/>
  <c r="AN131" i="2" s="1"/>
  <c r="Z131" i="2"/>
  <c r="AO246" i="2"/>
  <c r="AE246" i="2"/>
  <c r="AJ246" i="2"/>
  <c r="Z267" i="2"/>
  <c r="AJ267" i="2"/>
  <c r="AO267" i="2"/>
  <c r="AS267" i="2" s="1"/>
  <c r="AU201" i="2"/>
  <c r="AP201" i="2"/>
  <c r="AA201" i="2"/>
  <c r="BO226" i="2"/>
  <c r="Y94" i="2"/>
  <c r="AK125" i="2"/>
  <c r="AF125" i="2"/>
  <c r="AP125" i="2"/>
  <c r="AS125" i="2" s="1"/>
  <c r="AU125" i="2"/>
  <c r="AH114" i="2"/>
  <c r="AR114" i="2"/>
  <c r="AM114" i="2"/>
  <c r="AW238" i="2"/>
  <c r="AX238" i="2" s="1"/>
  <c r="AH238" i="2"/>
  <c r="AC238" i="2"/>
  <c r="Y259" i="2"/>
  <c r="Z259" i="2"/>
  <c r="AD259" i="2" s="1"/>
  <c r="AM239" i="2"/>
  <c r="AW239" i="2"/>
  <c r="AH239" i="2"/>
  <c r="AU277" i="2"/>
  <c r="AP277" i="2"/>
  <c r="AA277" i="2"/>
  <c r="AC173" i="2"/>
  <c r="AM173" i="2"/>
  <c r="AN173" i="2" s="1"/>
  <c r="AR173" i="2"/>
  <c r="AT77" i="2"/>
  <c r="AE77" i="2"/>
  <c r="Z77" i="2"/>
  <c r="AD77" i="2" s="1"/>
  <c r="AR150" i="2"/>
  <c r="AH150" i="2"/>
  <c r="AE55" i="2"/>
  <c r="AO55" i="2"/>
  <c r="AH206" i="2"/>
  <c r="AC206" i="2"/>
  <c r="AL226" i="2"/>
  <c r="AB226" i="2"/>
  <c r="AQ99" i="2"/>
  <c r="AG99" i="2"/>
  <c r="AV99" i="2"/>
  <c r="BO165" i="2"/>
  <c r="AU223" i="2"/>
  <c r="AK223" i="2"/>
  <c r="AA223" i="2"/>
  <c r="AP223" i="2"/>
  <c r="AF267" i="2"/>
  <c r="AK267" i="2"/>
  <c r="AU267" i="2"/>
  <c r="AP256" i="2"/>
  <c r="AS256" i="2" s="1"/>
  <c r="AU256" i="2"/>
  <c r="AK256" i="2"/>
  <c r="AM254" i="2"/>
  <c r="AH254" i="2"/>
  <c r="AW254" i="2"/>
  <c r="AJ254" i="2"/>
  <c r="Z254" i="2"/>
  <c r="AO254" i="2"/>
  <c r="AM240" i="2"/>
  <c r="AW240" i="2"/>
  <c r="AH240" i="2"/>
  <c r="AA226" i="2"/>
  <c r="AD226" i="2" s="1"/>
  <c r="AP226" i="2"/>
  <c r="AE215" i="2"/>
  <c r="AJ215" i="2"/>
  <c r="AT215" i="2"/>
  <c r="AX215" i="2" s="1"/>
  <c r="AR212" i="2"/>
  <c r="AM212" i="2"/>
  <c r="AW212" i="2"/>
  <c r="AH196" i="2"/>
  <c r="AM196" i="2"/>
  <c r="AW196" i="2"/>
  <c r="AQ160" i="2"/>
  <c r="AV160" i="2"/>
  <c r="AX160" i="2" s="1"/>
  <c r="AL160" i="2"/>
  <c r="AF159" i="2"/>
  <c r="AU159" i="2"/>
  <c r="AK159" i="2"/>
  <c r="AJ206" i="2"/>
  <c r="AE206" i="2"/>
  <c r="AO206" i="2"/>
  <c r="AW171" i="2"/>
  <c r="AC171" i="2"/>
  <c r="AM93" i="2"/>
  <c r="AW93" i="2"/>
  <c r="AR93" i="2"/>
  <c r="AV126" i="2"/>
  <c r="AL126" i="2"/>
  <c r="AB126" i="2"/>
  <c r="AB94" i="2"/>
  <c r="AQ94" i="2"/>
  <c r="AA92" i="2"/>
  <c r="AP92" i="2"/>
  <c r="AJ59" i="2"/>
  <c r="AN59" i="2" s="1"/>
  <c r="Z59" i="2"/>
  <c r="AH64" i="2"/>
  <c r="AM64" i="2"/>
  <c r="AC147" i="2"/>
  <c r="AD147" i="2" s="1"/>
  <c r="AW147" i="2"/>
  <c r="AO85" i="2"/>
  <c r="AT85" i="2"/>
  <c r="Y85" i="2"/>
  <c r="AR53" i="2"/>
  <c r="Y53" i="2"/>
  <c r="AW53" i="2"/>
  <c r="AH53" i="2"/>
  <c r="AI53" i="2" s="1"/>
  <c r="AK93" i="2"/>
  <c r="AF93" i="2"/>
  <c r="AP93" i="2"/>
  <c r="AR81" i="2"/>
  <c r="AS81" i="2" s="1"/>
  <c r="AH81" i="2"/>
  <c r="AM81" i="2"/>
  <c r="AB76" i="2"/>
  <c r="AV76" i="2"/>
  <c r="AG76" i="2"/>
  <c r="AV42" i="2"/>
  <c r="AL42" i="2"/>
  <c r="AQ42" i="2"/>
  <c r="AS42" i="2" s="1"/>
  <c r="AP269" i="2"/>
  <c r="AU269" i="2"/>
  <c r="AK269" i="2"/>
  <c r="AF269" i="2"/>
  <c r="AV242" i="2"/>
  <c r="AQ242" i="2"/>
  <c r="AL242" i="2"/>
  <c r="AW237" i="2"/>
  <c r="AH237" i="2"/>
  <c r="AF237" i="2"/>
  <c r="AP237" i="2"/>
  <c r="AK237" i="2"/>
  <c r="AU237" i="2"/>
  <c r="AC190" i="2"/>
  <c r="AR190" i="2"/>
  <c r="AE226" i="2"/>
  <c r="AI226" i="2" s="1"/>
  <c r="AO226" i="2"/>
  <c r="AT226" i="2"/>
  <c r="AC170" i="2"/>
  <c r="AM170" i="2"/>
  <c r="AN170" i="2" s="1"/>
  <c r="AH170" i="2"/>
  <c r="AF152" i="2"/>
  <c r="AP152" i="2"/>
  <c r="AM211" i="2"/>
  <c r="AR211" i="2"/>
  <c r="AF80" i="2"/>
  <c r="AP80" i="2"/>
  <c r="AU80" i="2"/>
  <c r="AH73" i="2"/>
  <c r="AM73" i="2"/>
  <c r="AW73" i="2"/>
  <c r="Z90" i="2"/>
  <c r="AD90" i="2" s="1"/>
  <c r="AT90" i="2"/>
  <c r="AO90" i="2"/>
  <c r="Y42" i="2"/>
  <c r="AT42" i="2"/>
  <c r="AJ42" i="2"/>
  <c r="AR75" i="2"/>
  <c r="AW75" i="2"/>
  <c r="AC75" i="2"/>
  <c r="AD75" i="2" s="1"/>
  <c r="AV73" i="2"/>
  <c r="AG73" i="2"/>
  <c r="AB73" i="2"/>
  <c r="AC155" i="2"/>
  <c r="AW155" i="2"/>
  <c r="AH249" i="2"/>
  <c r="AW249" i="2"/>
  <c r="AC249" i="2"/>
  <c r="AD249" i="2" s="1"/>
  <c r="AA207" i="2"/>
  <c r="AP207" i="2"/>
  <c r="AK207" i="2"/>
  <c r="AL181" i="2"/>
  <c r="AG181" i="2"/>
  <c r="AV181" i="2"/>
  <c r="AU146" i="2"/>
  <c r="AP146" i="2"/>
  <c r="AA146" i="2"/>
  <c r="AK146" i="2"/>
  <c r="Y146" i="2"/>
  <c r="AF146" i="2"/>
  <c r="AI146" i="2" s="1"/>
  <c r="AA102" i="2"/>
  <c r="AP102" i="2"/>
  <c r="AW58" i="2"/>
  <c r="AR58" i="2"/>
  <c r="AB180" i="2"/>
  <c r="AG180" i="2"/>
  <c r="AI266" i="2"/>
  <c r="Y155" i="2"/>
  <c r="AD143" i="2"/>
  <c r="AK118" i="2"/>
  <c r="AF118" i="2"/>
  <c r="AI118" i="2" s="1"/>
  <c r="AO111" i="2"/>
  <c r="AJ111" i="2"/>
  <c r="AQ194" i="2"/>
  <c r="AC125" i="2"/>
  <c r="AQ138" i="2"/>
  <c r="AX89" i="2"/>
  <c r="AN57" i="2"/>
  <c r="AJ55" i="2"/>
  <c r="Y52" i="2"/>
  <c r="AP52" i="2"/>
  <c r="Y239" i="2"/>
  <c r="Y178" i="2"/>
  <c r="AW62" i="2"/>
  <c r="AC237" i="2"/>
  <c r="AH222" i="2"/>
  <c r="AJ181" i="2"/>
  <c r="AE181" i="2"/>
  <c r="AH211" i="2"/>
  <c r="Z42" i="2"/>
  <c r="AK80" i="2"/>
  <c r="AV94" i="2"/>
  <c r="AM53" i="2"/>
  <c r="AN53" i="2" s="1"/>
  <c r="AW150" i="2"/>
  <c r="Y206" i="2"/>
  <c r="AW206" i="2"/>
  <c r="AA267" i="2"/>
  <c r="Z215" i="2"/>
  <c r="AH212" i="2"/>
  <c r="AB160" i="2"/>
  <c r="AT59" i="2"/>
  <c r="AC239" i="2"/>
  <c r="AR238" i="2"/>
  <c r="AS238" i="2" s="1"/>
  <c r="AG242" i="2"/>
  <c r="AJ226" i="2"/>
  <c r="AR170" i="2"/>
  <c r="AL99" i="2"/>
  <c r="AM58" i="2"/>
  <c r="AC114" i="2"/>
  <c r="AD114" i="2" s="1"/>
  <c r="AA236" i="2"/>
  <c r="AK236" i="2"/>
  <c r="AN236" i="2" s="1"/>
  <c r="AF236" i="2"/>
  <c r="AV201" i="2"/>
  <c r="AB201" i="2"/>
  <c r="Y255" i="2"/>
  <c r="AM255" i="2"/>
  <c r="AL203" i="2"/>
  <c r="AG203" i="2"/>
  <c r="AQ241" i="2"/>
  <c r="AG241" i="2"/>
  <c r="AF261" i="2"/>
  <c r="AA261" i="2"/>
  <c r="AO78" i="2"/>
  <c r="AS78" i="2" s="1"/>
  <c r="Z78" i="2"/>
  <c r="AJ78" i="2"/>
  <c r="BO38" i="2"/>
  <c r="AX118" i="2"/>
  <c r="AG209" i="2"/>
  <c r="Z111" i="2"/>
  <c r="AS139" i="2"/>
  <c r="AX144" i="2"/>
  <c r="AV210" i="2"/>
  <c r="AW125" i="2"/>
  <c r="AB138" i="2"/>
  <c r="AS135" i="2"/>
  <c r="AD112" i="2"/>
  <c r="AV200" i="2"/>
  <c r="AX200" i="2" s="1"/>
  <c r="Y118" i="2"/>
  <c r="AD117" i="2"/>
  <c r="AN117" i="2"/>
  <c r="AN238" i="2"/>
  <c r="Y251" i="2"/>
  <c r="AI251" i="2"/>
  <c r="AI41" i="2"/>
  <c r="AI260" i="2"/>
  <c r="AC56" i="2"/>
  <c r="AS67" i="2"/>
  <c r="Y201" i="2"/>
  <c r="AS268" i="2"/>
  <c r="AS272" i="2"/>
  <c r="AL138" i="2"/>
  <c r="AN138" i="2" s="1"/>
  <c r="AC64" i="2"/>
  <c r="AT65" i="2"/>
  <c r="AX65" i="2" s="1"/>
  <c r="AT55" i="2"/>
  <c r="AX106" i="2"/>
  <c r="AI106" i="2"/>
  <c r="AU52" i="2"/>
  <c r="AI162" i="2"/>
  <c r="AN229" i="2"/>
  <c r="AX229" i="2"/>
  <c r="AL257" i="2"/>
  <c r="AQ178" i="2"/>
  <c r="Z178" i="2"/>
  <c r="AL241" i="2"/>
  <c r="AM62" i="2"/>
  <c r="AR255" i="2"/>
  <c r="AM237" i="2"/>
  <c r="AW222" i="2"/>
  <c r="AO181" i="2"/>
  <c r="AC211" i="2"/>
  <c r="AE42" i="2"/>
  <c r="AG226" i="2"/>
  <c r="AL94" i="2"/>
  <c r="AN94" i="2" s="1"/>
  <c r="AU92" i="2"/>
  <c r="AM147" i="2"/>
  <c r="AJ85" i="2"/>
  <c r="AW190" i="2"/>
  <c r="AC196" i="2"/>
  <c r="AT206" i="2"/>
  <c r="AF60" i="2"/>
  <c r="AW241" i="2"/>
  <c r="AX241" i="2" s="1"/>
  <c r="AM206" i="2"/>
  <c r="AB181" i="2"/>
  <c r="AD181" i="2" s="1"/>
  <c r="AP261" i="2"/>
  <c r="AE254" i="2"/>
  <c r="Y150" i="2"/>
  <c r="AC93" i="2"/>
  <c r="AA256" i="2"/>
  <c r="AR254" i="2"/>
  <c r="Y242" i="2"/>
  <c r="AR240" i="2"/>
  <c r="Y207" i="2"/>
  <c r="AB156" i="2"/>
  <c r="AD156" i="2" s="1"/>
  <c r="AH155" i="2"/>
  <c r="Y156" i="2"/>
  <c r="AH171" i="2"/>
  <c r="AL201" i="2"/>
  <c r="AN201" i="2" s="1"/>
  <c r="AO59" i="2"/>
  <c r="AW81" i="2"/>
  <c r="AX81" i="2" s="1"/>
  <c r="AL76" i="2"/>
  <c r="AG42" i="2"/>
  <c r="AI42" i="2" s="1"/>
  <c r="AF277" i="2"/>
  <c r="AR249" i="2"/>
  <c r="AQ73" i="2"/>
  <c r="AM75" i="2"/>
  <c r="AF207" i="2"/>
  <c r="AV277" i="2"/>
  <c r="AB277" i="2"/>
  <c r="AQ277" i="2"/>
  <c r="AS277" i="2" s="1"/>
  <c r="AA265" i="2"/>
  <c r="AP265" i="2"/>
  <c r="AF265" i="2"/>
  <c r="AT109" i="2"/>
  <c r="AX109" i="2" s="1"/>
  <c r="AE109" i="2"/>
  <c r="AO109" i="2"/>
  <c r="AL86" i="2"/>
  <c r="AB86" i="2"/>
  <c r="AQ86" i="2"/>
  <c r="AE180" i="2"/>
  <c r="AO180" i="2"/>
  <c r="AT180" i="2"/>
  <c r="AX180" i="2" s="1"/>
  <c r="AU263" i="2"/>
  <c r="AK263" i="2"/>
  <c r="AP263" i="2"/>
  <c r="AF263" i="2"/>
  <c r="AI263" i="2" s="1"/>
  <c r="AA263" i="2"/>
  <c r="AM177" i="2"/>
  <c r="AN177" i="2" s="1"/>
  <c r="AR177" i="2"/>
  <c r="AH177" i="2"/>
  <c r="AV92" i="2"/>
  <c r="AL92" i="2"/>
  <c r="AB92" i="2"/>
  <c r="BO176" i="2"/>
  <c r="AH39" i="2"/>
  <c r="AW39" i="2"/>
  <c r="AC39" i="2"/>
  <c r="BO153" i="2"/>
  <c r="BO220" i="2"/>
  <c r="AQ202" i="2"/>
  <c r="AS202" i="2" s="1"/>
  <c r="AL202" i="2"/>
  <c r="AV202" i="2"/>
  <c r="AE103" i="2"/>
  <c r="Y103" i="2"/>
  <c r="AT103" i="2"/>
  <c r="Y198" i="2"/>
  <c r="AB198" i="2"/>
  <c r="AG268" i="2"/>
  <c r="AV268" i="2"/>
  <c r="AL268" i="2"/>
  <c r="AN268" i="2" s="1"/>
  <c r="Y233" i="2"/>
  <c r="AA233" i="2"/>
  <c r="AD233" i="2" s="1"/>
  <c r="AK233" i="2"/>
  <c r="AP233" i="2"/>
  <c r="AS233" i="2" s="1"/>
  <c r="AL91" i="2"/>
  <c r="AV91" i="2"/>
  <c r="AG91" i="2"/>
  <c r="AU115" i="2"/>
  <c r="AX115" i="2" s="1"/>
  <c r="AP115" i="2"/>
  <c r="Y197" i="2"/>
  <c r="AD265" i="2"/>
  <c r="AI223" i="2"/>
  <c r="AN179" i="2"/>
  <c r="Y91" i="2"/>
  <c r="Z96" i="2"/>
  <c r="Z93" i="2"/>
  <c r="BO76" i="2"/>
  <c r="Y138" i="2"/>
  <c r="AO76" i="2"/>
  <c r="AE76" i="2"/>
  <c r="Y99" i="2"/>
  <c r="BO245" i="2"/>
  <c r="AJ152" i="2"/>
  <c r="AE152" i="2"/>
  <c r="Y152" i="2"/>
  <c r="BO53" i="2"/>
  <c r="AM178" i="2"/>
  <c r="AW178" i="2"/>
  <c r="AX178" i="2" s="1"/>
  <c r="AH178" i="2"/>
  <c r="Y62" i="2"/>
  <c r="BO234" i="2"/>
  <c r="BO204" i="2"/>
  <c r="AX73" i="2"/>
  <c r="AI239" i="2"/>
  <c r="AN148" i="2"/>
  <c r="AN228" i="2"/>
  <c r="AN265" i="2"/>
  <c r="AD185" i="2"/>
  <c r="AN151" i="2"/>
  <c r="AL58" i="2"/>
  <c r="AO93" i="2"/>
  <c r="AK115" i="2"/>
  <c r="AJ122" i="2"/>
  <c r="AT122" i="2"/>
  <c r="AE122" i="2"/>
  <c r="AT45" i="2"/>
  <c r="AO45" i="2"/>
  <c r="AS45" i="2" s="1"/>
  <c r="AJ45" i="2"/>
  <c r="Y45" i="2"/>
  <c r="Y149" i="2"/>
  <c r="AL64" i="2"/>
  <c r="AQ64" i="2"/>
  <c r="BO184" i="2"/>
  <c r="BO271" i="2"/>
  <c r="AB254" i="2"/>
  <c r="AL254" i="2"/>
  <c r="AQ254" i="2"/>
  <c r="Z196" i="2"/>
  <c r="AE196" i="2"/>
  <c r="AQ107" i="2"/>
  <c r="AL107" i="2"/>
  <c r="BO146" i="2"/>
  <c r="BO99" i="2"/>
  <c r="BO129" i="2"/>
  <c r="BO65" i="2"/>
  <c r="BO139" i="2"/>
  <c r="BO277" i="2"/>
  <c r="BO244" i="2"/>
  <c r="BO156" i="2"/>
  <c r="BO92" i="2"/>
  <c r="Y41" i="2"/>
  <c r="BO117" i="2"/>
  <c r="Y237" i="2"/>
  <c r="Y225" i="2"/>
  <c r="Y194" i="2"/>
  <c r="AI169" i="2"/>
  <c r="Y93" i="2"/>
  <c r="BO171" i="2"/>
  <c r="Y212" i="2"/>
  <c r="BO110" i="2"/>
  <c r="BO55" i="2"/>
  <c r="BO181" i="2"/>
  <c r="BO266" i="2"/>
  <c r="BO94" i="2"/>
  <c r="BO98" i="2"/>
  <c r="BO74" i="2"/>
  <c r="Y54" i="2"/>
  <c r="AV250" i="2"/>
  <c r="AX250" i="2" s="1"/>
  <c r="AF76" i="2"/>
  <c r="BO62" i="2"/>
  <c r="BO52" i="2"/>
  <c r="BO108" i="2"/>
  <c r="BO130" i="2"/>
  <c r="BO233" i="2"/>
  <c r="Y260" i="2"/>
  <c r="Y230" i="2"/>
  <c r="Y114" i="2"/>
  <c r="Y119" i="2"/>
  <c r="BO85" i="2"/>
  <c r="BO213" i="2"/>
  <c r="BO147" i="2"/>
  <c r="BO101" i="2"/>
  <c r="BO68" i="2"/>
  <c r="BO60" i="2"/>
  <c r="AH199" i="2"/>
  <c r="AR199" i="2"/>
  <c r="AC199" i="2"/>
  <c r="AM199" i="2"/>
  <c r="AW199" i="2"/>
  <c r="AT137" i="2"/>
  <c r="AE137" i="2"/>
  <c r="AI137" i="2" s="1"/>
  <c r="Y137" i="2"/>
  <c r="AO137" i="2"/>
  <c r="AS137" i="2" s="1"/>
  <c r="AJ137" i="2"/>
  <c r="Z137" i="2"/>
  <c r="AD137" i="2" s="1"/>
  <c r="AG77" i="2"/>
  <c r="AL77" i="2"/>
  <c r="AN77" i="2" s="1"/>
  <c r="AB77" i="2"/>
  <c r="Y77" i="2"/>
  <c r="AQ77" i="2"/>
  <c r="AV77" i="2"/>
  <c r="AX77" i="2" s="1"/>
  <c r="AO205" i="2"/>
  <c r="Y205" i="2"/>
  <c r="AE205" i="2"/>
  <c r="AJ205" i="2"/>
  <c r="Z205" i="2"/>
  <c r="AT205" i="2"/>
  <c r="Y188" i="2"/>
  <c r="AP188" i="2"/>
  <c r="AU188" i="2"/>
  <c r="AF188" i="2"/>
  <c r="AI188" i="2" s="1"/>
  <c r="AK188" i="2"/>
  <c r="AA188" i="2"/>
  <c r="AG171" i="2"/>
  <c r="AV171" i="2"/>
  <c r="Y171" i="2"/>
  <c r="AQ171" i="2"/>
  <c r="AS171" i="2" s="1"/>
  <c r="AB171" i="2"/>
  <c r="AL171" i="2"/>
  <c r="AJ210" i="2"/>
  <c r="AO210" i="2"/>
  <c r="AS210" i="2" s="1"/>
  <c r="Z210" i="2"/>
  <c r="AD210" i="2" s="1"/>
  <c r="AE210" i="2"/>
  <c r="Y210" i="2"/>
  <c r="AT210" i="2"/>
  <c r="AX210" i="2" s="1"/>
  <c r="AT161" i="2"/>
  <c r="AJ161" i="2"/>
  <c r="Z161" i="2"/>
  <c r="AO161" i="2"/>
  <c r="Y161" i="2"/>
  <c r="AE161" i="2"/>
  <c r="AI161" i="2" s="1"/>
  <c r="AH136" i="2"/>
  <c r="AW136" i="2"/>
  <c r="AX136" i="2" s="1"/>
  <c r="AM136" i="2"/>
  <c r="AC136" i="2"/>
  <c r="AR136" i="2"/>
  <c r="AS136" i="2" s="1"/>
  <c r="Y121" i="2"/>
  <c r="AV121" i="2"/>
  <c r="AG121" i="2"/>
  <c r="AQ121" i="2"/>
  <c r="AL121" i="2"/>
  <c r="AB121" i="2"/>
  <c r="AV105" i="2"/>
  <c r="AX105" i="2" s="1"/>
  <c r="AG105" i="2"/>
  <c r="Y105" i="2"/>
  <c r="AQ105" i="2"/>
  <c r="AB105" i="2"/>
  <c r="AD105" i="2" s="1"/>
  <c r="AL105" i="2"/>
  <c r="AM161" i="2"/>
  <c r="AR161" i="2"/>
  <c r="AH161" i="2"/>
  <c r="AC161" i="2"/>
  <c r="AW161" i="2"/>
  <c r="Z80" i="2"/>
  <c r="AE80" i="2"/>
  <c r="AO80" i="2"/>
  <c r="AT80" i="2"/>
  <c r="AJ80" i="2"/>
  <c r="Y80" i="2"/>
  <c r="Y64" i="2"/>
  <c r="AT64" i="2"/>
  <c r="AX64" i="2" s="1"/>
  <c r="AJ64" i="2"/>
  <c r="AE64" i="2"/>
  <c r="AI64" i="2" s="1"/>
  <c r="AO64" i="2"/>
  <c r="AS64" i="2" s="1"/>
  <c r="Z64" i="2"/>
  <c r="AU133" i="2"/>
  <c r="Y133" i="2"/>
  <c r="AA133" i="2"/>
  <c r="AK133" i="2"/>
  <c r="AN133" i="2" s="1"/>
  <c r="AF133" i="2"/>
  <c r="AP133" i="2"/>
  <c r="AS133" i="2" s="1"/>
  <c r="AW71" i="2"/>
  <c r="AC71" i="2"/>
  <c r="AH71" i="2"/>
  <c r="AM71" i="2"/>
  <c r="AN71" i="2" s="1"/>
  <c r="AR71" i="2"/>
  <c r="Y71" i="2"/>
  <c r="AC244" i="2"/>
  <c r="AW244" i="2"/>
  <c r="AX244" i="2" s="1"/>
  <c r="AR244" i="2"/>
  <c r="AM244" i="2"/>
  <c r="Y244" i="2"/>
  <c r="AH244" i="2"/>
  <c r="AI244" i="2" s="1"/>
  <c r="AU195" i="2"/>
  <c r="AP195" i="2"/>
  <c r="AA195" i="2"/>
  <c r="Y195" i="2"/>
  <c r="AK195" i="2"/>
  <c r="AF195" i="2"/>
  <c r="AN73" i="2"/>
  <c r="AR266" i="2"/>
  <c r="AS266" i="2" s="1"/>
  <c r="AP252" i="2"/>
  <c r="AL44" i="2"/>
  <c r="AK149" i="2"/>
  <c r="AT203" i="2"/>
  <c r="AX203" i="2" s="1"/>
  <c r="AW175" i="2"/>
  <c r="AJ190" i="2"/>
  <c r="AT190" i="2"/>
  <c r="AG225" i="2"/>
  <c r="AI225" i="2" s="1"/>
  <c r="AP243" i="2"/>
  <c r="AG264" i="2"/>
  <c r="AB262" i="2"/>
  <c r="AG222" i="2"/>
  <c r="AI222" i="2" s="1"/>
  <c r="AN81" i="2"/>
  <c r="Y73" i="2"/>
  <c r="AS248" i="2"/>
  <c r="AO211" i="2"/>
  <c r="AS211" i="2" s="1"/>
  <c r="AQ170" i="2"/>
  <c r="AF69" i="2"/>
  <c r="AF158" i="2"/>
  <c r="AW90" i="2"/>
  <c r="AL165" i="2"/>
  <c r="AV214" i="2"/>
  <c r="AX199" i="2"/>
  <c r="Y97" i="2"/>
  <c r="AA97" i="2"/>
  <c r="AG163" i="2"/>
  <c r="Z197" i="2"/>
  <c r="AD197" i="2" s="1"/>
  <c r="AL243" i="2"/>
  <c r="AD158" i="2"/>
  <c r="AH277" i="2"/>
  <c r="AO218" i="2"/>
  <c r="AS218" i="2" s="1"/>
  <c r="AQ63" i="2"/>
  <c r="AF43" i="2"/>
  <c r="AB79" i="2"/>
  <c r="Y120" i="2"/>
  <c r="AR52" i="2"/>
  <c r="AD107" i="2"/>
  <c r="AQ175" i="2"/>
  <c r="AQ159" i="2"/>
  <c r="Z169" i="2"/>
  <c r="AD169" i="2" s="1"/>
  <c r="AP42" i="2"/>
  <c r="Y115" i="2"/>
  <c r="AJ115" i="2"/>
  <c r="AN115" i="2" s="1"/>
  <c r="AU142" i="2"/>
  <c r="AO212" i="2"/>
  <c r="AB190" i="2"/>
  <c r="AD190" i="2" s="1"/>
  <c r="Z182" i="2"/>
  <c r="AD182" i="2" s="1"/>
  <c r="AJ182" i="2"/>
  <c r="AN182" i="2" s="1"/>
  <c r="AE182" i="2"/>
  <c r="AO182" i="2"/>
  <c r="AS182" i="2" s="1"/>
  <c r="AM126" i="2"/>
  <c r="AH126" i="2"/>
  <c r="AW126" i="2"/>
  <c r="AJ123" i="2"/>
  <c r="Z123" i="2"/>
  <c r="AE123" i="2"/>
  <c r="AO123" i="2"/>
  <c r="AT123" i="2"/>
  <c r="AO193" i="2"/>
  <c r="Y193" i="2"/>
  <c r="AG56" i="2"/>
  <c r="AV56" i="2"/>
  <c r="AB56" i="2"/>
  <c r="AQ47" i="2"/>
  <c r="AV47" i="2"/>
  <c r="BO69" i="2"/>
  <c r="Z71" i="2"/>
  <c r="AE71" i="2"/>
  <c r="AJ71" i="2"/>
  <c r="AO71" i="2"/>
  <c r="AS71" i="2" s="1"/>
  <c r="AB54" i="2"/>
  <c r="AQ54" i="2"/>
  <c r="AL54" i="2"/>
  <c r="BO149" i="2"/>
  <c r="AU91" i="2"/>
  <c r="AA91" i="2"/>
  <c r="AK91" i="2"/>
  <c r="AO276" i="2"/>
  <c r="AS276" i="2" s="1"/>
  <c r="AJ276" i="2"/>
  <c r="AP274" i="2"/>
  <c r="AK274" i="2"/>
  <c r="AU274" i="2"/>
  <c r="AF274" i="2"/>
  <c r="AQ205" i="2"/>
  <c r="AB205" i="2"/>
  <c r="AT202" i="2"/>
  <c r="AX202" i="2" s="1"/>
  <c r="AJ202" i="2"/>
  <c r="AQ155" i="2"/>
  <c r="AS155" i="2" s="1"/>
  <c r="AG155" i="2"/>
  <c r="AM166" i="2"/>
  <c r="AN166" i="2" s="1"/>
  <c r="AW166" i="2"/>
  <c r="AK86" i="2"/>
  <c r="AF86" i="2"/>
  <c r="AA86" i="2"/>
  <c r="AD86" i="2" s="1"/>
  <c r="AP70" i="2"/>
  <c r="AU70" i="2"/>
  <c r="AQ38" i="2"/>
  <c r="AV38" i="2"/>
  <c r="AL38" i="2"/>
  <c r="AG38" i="2"/>
  <c r="AU50" i="2"/>
  <c r="AA50" i="2"/>
  <c r="AD50" i="2" s="1"/>
  <c r="AP50" i="2"/>
  <c r="AJ102" i="2"/>
  <c r="Y102" i="2"/>
  <c r="Z48" i="2"/>
  <c r="AD48" i="2" s="1"/>
  <c r="AE48" i="2"/>
  <c r="AL89" i="2"/>
  <c r="AQ89" i="2"/>
  <c r="Y59" i="2"/>
  <c r="AU59" i="2"/>
  <c r="AA215" i="2"/>
  <c r="AD215" i="2" s="1"/>
  <c r="AP215" i="2"/>
  <c r="Y215" i="2"/>
  <c r="AF215" i="2"/>
  <c r="Y275" i="2"/>
  <c r="AF275" i="2"/>
  <c r="Z270" i="2"/>
  <c r="AD270" i="2" s="1"/>
  <c r="Y270" i="2"/>
  <c r="AT261" i="2"/>
  <c r="AJ261" i="2"/>
  <c r="AA240" i="2"/>
  <c r="AK240" i="2"/>
  <c r="AP240" i="2"/>
  <c r="AP208" i="2"/>
  <c r="AK208" i="2"/>
  <c r="AU208" i="2"/>
  <c r="AF208" i="2"/>
  <c r="AQ142" i="2"/>
  <c r="AV142" i="2"/>
  <c r="AT183" i="2"/>
  <c r="AJ183" i="2"/>
  <c r="AN183" i="2" s="1"/>
  <c r="AO142" i="2"/>
  <c r="Z142" i="2"/>
  <c r="AE142" i="2"/>
  <c r="Y142" i="2"/>
  <c r="AT222" i="2"/>
  <c r="Y222" i="2"/>
  <c r="AM154" i="2"/>
  <c r="AH154" i="2"/>
  <c r="AW154" i="2"/>
  <c r="AX154" i="2" s="1"/>
  <c r="AR154" i="2"/>
  <c r="AS154" i="2" s="1"/>
  <c r="AM111" i="2"/>
  <c r="AC111" i="2"/>
  <c r="AW111" i="2"/>
  <c r="AQ116" i="2"/>
  <c r="AS116" i="2" s="1"/>
  <c r="Y116" i="2"/>
  <c r="AP89" i="2"/>
  <c r="AS89" i="2" s="1"/>
  <c r="AA89" i="2"/>
  <c r="AO132" i="2"/>
  <c r="AS132" i="2" s="1"/>
  <c r="AJ132" i="2"/>
  <c r="Y132" i="2"/>
  <c r="AE132" i="2"/>
  <c r="AT132" i="2"/>
  <c r="AX132" i="2" s="1"/>
  <c r="AT79" i="2"/>
  <c r="AJ79" i="2"/>
  <c r="AF113" i="2"/>
  <c r="AP113" i="2"/>
  <c r="AU113" i="2"/>
  <c r="AA113" i="2"/>
  <c r="AK44" i="2"/>
  <c r="AP44" i="2"/>
  <c r="Y44" i="2"/>
  <c r="AP168" i="2"/>
  <c r="AS168" i="2" s="1"/>
  <c r="AK168" i="2"/>
  <c r="AU168" i="2"/>
  <c r="AF168" i="2"/>
  <c r="AG208" i="2"/>
  <c r="AQ208" i="2"/>
  <c r="AV208" i="2"/>
  <c r="AX208" i="2" s="1"/>
  <c r="BO46" i="2"/>
  <c r="AF102" i="2"/>
  <c r="AI102" i="2" s="1"/>
  <c r="AK102" i="2"/>
  <c r="BO183" i="2"/>
  <c r="BO236" i="2"/>
  <c r="BO252" i="2"/>
  <c r="BO51" i="2"/>
  <c r="BO95" i="2"/>
  <c r="AE248" i="2"/>
  <c r="Y248" i="2"/>
  <c r="AW148" i="2"/>
  <c r="AR148" i="2"/>
  <c r="BO44" i="2"/>
  <c r="AO265" i="2"/>
  <c r="AE265" i="2"/>
  <c r="AV256" i="2"/>
  <c r="AX256" i="2" s="1"/>
  <c r="AL256" i="2"/>
  <c r="AQ256" i="2"/>
  <c r="AO231" i="2"/>
  <c r="AS231" i="2" s="1"/>
  <c r="AT231" i="2"/>
  <c r="AX231" i="2" s="1"/>
  <c r="AT228" i="2"/>
  <c r="AO228" i="2"/>
  <c r="AS228" i="2" s="1"/>
  <c r="AJ147" i="2"/>
  <c r="AE147" i="2"/>
  <c r="AI147" i="2" s="1"/>
  <c r="Y147" i="2"/>
  <c r="Z147" i="2"/>
  <c r="AO147" i="2"/>
  <c r="AO61" i="2"/>
  <c r="AT61" i="2"/>
  <c r="AE129" i="2"/>
  <c r="AI129" i="2" s="1"/>
  <c r="Y129" i="2"/>
  <c r="AV57" i="2"/>
  <c r="AX57" i="2" s="1"/>
  <c r="AG57" i="2"/>
  <c r="AB57" i="2"/>
  <c r="AD57" i="2" s="1"/>
  <c r="AV85" i="2"/>
  <c r="AX85" i="2" s="1"/>
  <c r="AL85" i="2"/>
  <c r="AB85" i="2"/>
  <c r="BO79" i="2"/>
  <c r="AQ269" i="2"/>
  <c r="AS269" i="2" s="1"/>
  <c r="AB269" i="2"/>
  <c r="AL269" i="2"/>
  <c r="AG269" i="2"/>
  <c r="BO190" i="2"/>
  <c r="Z214" i="2"/>
  <c r="AJ214" i="2"/>
  <c r="AE214" i="2"/>
  <c r="AO214" i="2"/>
  <c r="AS214" i="2" s="1"/>
  <c r="AE178" i="2"/>
  <c r="AO178" i="2"/>
  <c r="AA224" i="2"/>
  <c r="AP224" i="2"/>
  <c r="AS224" i="2" s="1"/>
  <c r="BO202" i="2"/>
  <c r="AM181" i="2"/>
  <c r="AR181" i="2"/>
  <c r="AH181" i="2"/>
  <c r="AI181" i="2" s="1"/>
  <c r="AW181" i="2"/>
  <c r="AX181" i="2" s="1"/>
  <c r="Y60" i="2"/>
  <c r="AK60" i="2"/>
  <c r="AP60" i="2"/>
  <c r="AS60" i="2" s="1"/>
  <c r="AG273" i="2"/>
  <c r="AI273" i="2" s="1"/>
  <c r="AB273" i="2"/>
  <c r="AQ273" i="2"/>
  <c r="AV273" i="2"/>
  <c r="AM160" i="2"/>
  <c r="AN160" i="2" s="1"/>
  <c r="AW160" i="2"/>
  <c r="Y160" i="2"/>
  <c r="AW234" i="2"/>
  <c r="AH234" i="2"/>
  <c r="AC234" i="2"/>
  <c r="AD234" i="2" s="1"/>
  <c r="Y122" i="2"/>
  <c r="AF122" i="2"/>
  <c r="AK122" i="2"/>
  <c r="AJ110" i="2"/>
  <c r="AN110" i="2" s="1"/>
  <c r="Y110" i="2"/>
  <c r="AT68" i="2"/>
  <c r="AJ68" i="2"/>
  <c r="AO38" i="2"/>
  <c r="AE38" i="2"/>
  <c r="Y38" i="2"/>
  <c r="AT38" i="2"/>
  <c r="AX38" i="2" s="1"/>
  <c r="AJ38" i="2"/>
  <c r="AC235" i="2"/>
  <c r="AD235" i="2" s="1"/>
  <c r="AR235" i="2"/>
  <c r="AM235" i="2"/>
  <c r="AM157" i="2"/>
  <c r="AN157" i="2" s="1"/>
  <c r="AR157" i="2"/>
  <c r="AS157" i="2" s="1"/>
  <c r="AB96" i="2"/>
  <c r="AD96" i="2" s="1"/>
  <c r="AQ96" i="2"/>
  <c r="AS96" i="2" s="1"/>
  <c r="Y96" i="2"/>
  <c r="AG96" i="2"/>
  <c r="AM243" i="2"/>
  <c r="AR243" i="2"/>
  <c r="AS243" i="2" s="1"/>
  <c r="AE159" i="2"/>
  <c r="Y159" i="2"/>
  <c r="AT159" i="2"/>
  <c r="AJ159" i="2"/>
  <c r="AN159" i="2" s="1"/>
  <c r="Z159" i="2"/>
  <c r="BO241" i="2"/>
  <c r="AU153" i="2"/>
  <c r="AX153" i="2" s="1"/>
  <c r="AF153" i="2"/>
  <c r="AG232" i="2"/>
  <c r="AL232" i="2"/>
  <c r="AN232" i="2" s="1"/>
  <c r="Y174" i="2"/>
  <c r="AQ174" i="2"/>
  <c r="AV174" i="2"/>
  <c r="AH180" i="2"/>
  <c r="Y180" i="2"/>
  <c r="AK39" i="2"/>
  <c r="AU39" i="2"/>
  <c r="AX39" i="2" s="1"/>
  <c r="AF39" i="2"/>
  <c r="AI39" i="2" s="1"/>
  <c r="AA39" i="2"/>
  <c r="AK187" i="2"/>
  <c r="Y187" i="2"/>
  <c r="BO247" i="2"/>
  <c r="AL43" i="2"/>
  <c r="AQ43" i="2"/>
  <c r="AS43" i="2" s="1"/>
  <c r="BO148" i="2"/>
  <c r="AV252" i="2"/>
  <c r="AX252" i="2" s="1"/>
  <c r="AG75" i="2"/>
  <c r="Y88" i="2"/>
  <c r="Z88" i="2"/>
  <c r="AD88" i="2" s="1"/>
  <c r="AQ237" i="2"/>
  <c r="AS237" i="2" s="1"/>
  <c r="AF273" i="2"/>
  <c r="AU273" i="2"/>
  <c r="Z41" i="2"/>
  <c r="AD41" i="2" s="1"/>
  <c r="AL149" i="2"/>
  <c r="AQ149" i="2"/>
  <c r="AF200" i="2"/>
  <c r="AI200" i="2" s="1"/>
  <c r="AM247" i="2"/>
  <c r="AW56" i="2"/>
  <c r="AB120" i="2"/>
  <c r="AW113" i="2"/>
  <c r="AX113" i="2" s="1"/>
  <c r="AX84" i="2"/>
  <c r="AL174" i="2"/>
  <c r="AF73" i="2"/>
  <c r="AX49" i="2"/>
  <c r="AN89" i="2"/>
  <c r="AE52" i="2"/>
  <c r="AF84" i="2"/>
  <c r="AI84" i="2" s="1"/>
  <c r="AU205" i="2"/>
  <c r="AW232" i="2"/>
  <c r="Y157" i="2"/>
  <c r="AA254" i="2"/>
  <c r="AD254" i="2" s="1"/>
  <c r="AC267" i="2"/>
  <c r="Y175" i="2"/>
  <c r="AK199" i="2"/>
  <c r="AD217" i="2"/>
  <c r="AM90" i="2"/>
  <c r="AO48" i="2"/>
  <c r="AT101" i="2"/>
  <c r="AM104" i="2"/>
  <c r="AN104" i="2" s="1"/>
  <c r="AQ165" i="2"/>
  <c r="AS165" i="2" s="1"/>
  <c r="AC86" i="2"/>
  <c r="AP59" i="2"/>
  <c r="AS59" i="2" s="1"/>
  <c r="AR38" i="2"/>
  <c r="AR123" i="2"/>
  <c r="AV232" i="2"/>
  <c r="AX232" i="2" s="1"/>
  <c r="AT273" i="2"/>
  <c r="Y274" i="2"/>
  <c r="AE274" i="2"/>
  <c r="AI274" i="2" s="1"/>
  <c r="AB214" i="2"/>
  <c r="Y199" i="2"/>
  <c r="AQ102" i="2"/>
  <c r="Y104" i="2"/>
  <c r="AL65" i="2"/>
  <c r="AO68" i="2"/>
  <c r="AS68" i="2" s="1"/>
  <c r="AO102" i="2"/>
  <c r="AV137" i="2"/>
  <c r="AE202" i="2"/>
  <c r="AX206" i="2"/>
  <c r="AA221" i="2"/>
  <c r="AL205" i="2"/>
  <c r="AG233" i="2"/>
  <c r="AT124" i="2"/>
  <c r="AJ124" i="2"/>
  <c r="AN129" i="2"/>
  <c r="AM164" i="2"/>
  <c r="AL163" i="2"/>
  <c r="AN163" i="2" s="1"/>
  <c r="AD131" i="2"/>
  <c r="Y177" i="2"/>
  <c r="AV192" i="2"/>
  <c r="AX192" i="2" s="1"/>
  <c r="AJ197" i="2"/>
  <c r="AT197" i="2"/>
  <c r="AK241" i="2"/>
  <c r="AC193" i="2"/>
  <c r="AD193" i="2" s="1"/>
  <c r="AS138" i="2"/>
  <c r="AK136" i="2"/>
  <c r="AM180" i="2"/>
  <c r="AC243" i="2"/>
  <c r="Y243" i="2"/>
  <c r="AQ243" i="2"/>
  <c r="AX82" i="2"/>
  <c r="Y183" i="2"/>
  <c r="Y158" i="2"/>
  <c r="AC229" i="2"/>
  <c r="AV43" i="2"/>
  <c r="AW174" i="2"/>
  <c r="AW139" i="2"/>
  <c r="AU187" i="2"/>
  <c r="Y164" i="2"/>
  <c r="AW277" i="2"/>
  <c r="Z218" i="2"/>
  <c r="AD218" i="2" s="1"/>
  <c r="AX163" i="2"/>
  <c r="AM168" i="2"/>
  <c r="Y141" i="2"/>
  <c r="AB63" i="2"/>
  <c r="AD63" i="2" s="1"/>
  <c r="AL47" i="2"/>
  <c r="AP43" i="2"/>
  <c r="AG79" i="2"/>
  <c r="AI79" i="2" s="1"/>
  <c r="AH52" i="2"/>
  <c r="AM55" i="2"/>
  <c r="AG270" i="2"/>
  <c r="Y269" i="2"/>
  <c r="AT269" i="2"/>
  <c r="AT249" i="2"/>
  <c r="AT236" i="2"/>
  <c r="AB175" i="2"/>
  <c r="AD175" i="2" s="1"/>
  <c r="AB159" i="2"/>
  <c r="AL155" i="2"/>
  <c r="AM215" i="2"/>
  <c r="AF155" i="2"/>
  <c r="AI155" i="2" s="1"/>
  <c r="AC54" i="2"/>
  <c r="AD54" i="2" s="1"/>
  <c r="AA42" i="2"/>
  <c r="AD42" i="2" s="1"/>
  <c r="AO115" i="2"/>
  <c r="AS115" i="2" s="1"/>
  <c r="AT110" i="2"/>
  <c r="AF142" i="2"/>
  <c r="AI142" i="2" s="1"/>
  <c r="AO261" i="2"/>
  <c r="AB208" i="2"/>
  <c r="AT193" i="2"/>
  <c r="AX193" i="2" s="1"/>
  <c r="AC148" i="2"/>
  <c r="AV96" i="2"/>
  <c r="AP39" i="2"/>
  <c r="AS39" i="2" s="1"/>
  <c r="AL273" i="2"/>
  <c r="Y123" i="2"/>
  <c r="AP86" i="2"/>
  <c r="AF50" i="2"/>
  <c r="AO159" i="2"/>
  <c r="AS159" i="2" s="1"/>
  <c r="AH111" i="2"/>
  <c r="AI111" i="2" s="1"/>
  <c r="Z132" i="2"/>
  <c r="Y214" i="2"/>
  <c r="AV269" i="2"/>
  <c r="AG54" i="2"/>
  <c r="AI54" i="2" s="1"/>
  <c r="BO124" i="2"/>
  <c r="AU228" i="2"/>
  <c r="AF228" i="2"/>
  <c r="AI228" i="2" s="1"/>
  <c r="AA228" i="2"/>
  <c r="AD228" i="2" s="1"/>
  <c r="AT70" i="2"/>
  <c r="Y70" i="2"/>
  <c r="Z70" i="2"/>
  <c r="AD70" i="2" s="1"/>
  <c r="AE70" i="2"/>
  <c r="AJ70" i="2"/>
  <c r="AT259" i="2"/>
  <c r="AE259" i="2"/>
  <c r="AI259" i="2" s="1"/>
  <c r="BO118" i="2"/>
  <c r="BO238" i="2"/>
  <c r="AF253" i="2"/>
  <c r="AA253" i="2"/>
  <c r="AD253" i="2" s="1"/>
  <c r="AP253" i="2"/>
  <c r="AU253" i="2"/>
  <c r="AV161" i="2"/>
  <c r="AQ161" i="2"/>
  <c r="AS161" i="2" s="1"/>
  <c r="AB161" i="2"/>
  <c r="AD161" i="2" s="1"/>
  <c r="AL161" i="2"/>
  <c r="AU227" i="2"/>
  <c r="AK227" i="2"/>
  <c r="AN227" i="2" s="1"/>
  <c r="AA227" i="2"/>
  <c r="AP227" i="2"/>
  <c r="AM261" i="2"/>
  <c r="AH261" i="2"/>
  <c r="AW261" i="2"/>
  <c r="AC261" i="2"/>
  <c r="AQ176" i="2"/>
  <c r="AV176" i="2"/>
  <c r="AX176" i="2" s="1"/>
  <c r="Y176" i="2"/>
  <c r="AW262" i="2"/>
  <c r="AH262" i="2"/>
  <c r="AM246" i="2"/>
  <c r="AN246" i="2" s="1"/>
  <c r="AR246" i="2"/>
  <c r="AV217" i="2"/>
  <c r="Y217" i="2"/>
  <c r="AM226" i="2"/>
  <c r="AW226" i="2"/>
  <c r="AX226" i="2" s="1"/>
  <c r="Z198" i="2"/>
  <c r="AE198" i="2"/>
  <c r="AR213" i="2"/>
  <c r="AM213" i="2"/>
  <c r="AC213" i="2"/>
  <c r="AH213" i="2"/>
  <c r="Y166" i="2"/>
  <c r="AR100" i="2"/>
  <c r="AC100" i="2"/>
  <c r="AV101" i="2"/>
  <c r="AG101" i="2"/>
  <c r="AI101" i="2" s="1"/>
  <c r="AR50" i="2"/>
  <c r="AC50" i="2"/>
  <c r="AF121" i="2"/>
  <c r="AP121" i="2"/>
  <c r="AS121" i="2" s="1"/>
  <c r="Y63" i="2"/>
  <c r="BO89" i="2"/>
  <c r="AB128" i="2"/>
  <c r="AD128" i="2" s="1"/>
  <c r="AQ128" i="2"/>
  <c r="AS128" i="2" s="1"/>
  <c r="AG128" i="2"/>
  <c r="AV278" i="2"/>
  <c r="AL278" i="2"/>
  <c r="AO255" i="2"/>
  <c r="AS255" i="2" s="1"/>
  <c r="AJ255" i="2"/>
  <c r="AL224" i="2"/>
  <c r="AB224" i="2"/>
  <c r="Y204" i="2"/>
  <c r="AU204" i="2"/>
  <c r="AF204" i="2"/>
  <c r="AQ158" i="2"/>
  <c r="AV158" i="2"/>
  <c r="AX158" i="2" s="1"/>
  <c r="AA173" i="2"/>
  <c r="AP173" i="2"/>
  <c r="AS173" i="2" s="1"/>
  <c r="Y173" i="2"/>
  <c r="AM187" i="2"/>
  <c r="AN187" i="2" s="1"/>
  <c r="AH187" i="2"/>
  <c r="AR187" i="2"/>
  <c r="AW187" i="2"/>
  <c r="AT184" i="2"/>
  <c r="AX184" i="2" s="1"/>
  <c r="Y184" i="2"/>
  <c r="AR103" i="2"/>
  <c r="AS103" i="2" s="1"/>
  <c r="AW103" i="2"/>
  <c r="AX103" i="2" s="1"/>
  <c r="AG140" i="2"/>
  <c r="AI140" i="2" s="1"/>
  <c r="AV140" i="2"/>
  <c r="Y140" i="2"/>
  <c r="AQ140" i="2"/>
  <c r="AL140" i="2"/>
  <c r="AN140" i="2" s="1"/>
  <c r="AQ108" i="2"/>
  <c r="AG108" i="2"/>
  <c r="AV108" i="2"/>
  <c r="AX108" i="2" s="1"/>
  <c r="AL108" i="2"/>
  <c r="AN108" i="2" s="1"/>
  <c r="AE113" i="2"/>
  <c r="Y113" i="2"/>
  <c r="AT113" i="2"/>
  <c r="Z113" i="2"/>
  <c r="AD113" i="2" s="1"/>
  <c r="Y43" i="2"/>
  <c r="AT43" i="2"/>
  <c r="AJ43" i="2"/>
  <c r="AN43" i="2" s="1"/>
  <c r="Z43" i="2"/>
  <c r="AE43" i="2"/>
  <c r="AH85" i="2"/>
  <c r="AM85" i="2"/>
  <c r="BO197" i="2"/>
  <c r="BO104" i="2"/>
  <c r="AR109" i="2"/>
  <c r="AH109" i="2"/>
  <c r="BO133" i="2"/>
  <c r="BO188" i="2"/>
  <c r="AK268" i="2"/>
  <c r="AA268" i="2"/>
  <c r="AD268" i="2" s="1"/>
  <c r="AF268" i="2"/>
  <c r="AI268" i="2" s="1"/>
  <c r="BO229" i="2"/>
  <c r="BO230" i="2"/>
  <c r="BO102" i="2"/>
  <c r="BO253" i="2"/>
  <c r="AV223" i="2"/>
  <c r="AX223" i="2" s="1"/>
  <c r="AQ223" i="2"/>
  <c r="AB223" i="2"/>
  <c r="AL223" i="2"/>
  <c r="AN223" i="2" s="1"/>
  <c r="BO143" i="2"/>
  <c r="Y264" i="2"/>
  <c r="AU264" i="2"/>
  <c r="AX264" i="2" s="1"/>
  <c r="AP264" i="2"/>
  <c r="AA264" i="2"/>
  <c r="BO151" i="2"/>
  <c r="Y209" i="2"/>
  <c r="AE91" i="2"/>
  <c r="AI91" i="2" s="1"/>
  <c r="Z91" i="2"/>
  <c r="AE167" i="2"/>
  <c r="AI167" i="2" s="1"/>
  <c r="Y167" i="2"/>
  <c r="AT167" i="2"/>
  <c r="AX167" i="2" s="1"/>
  <c r="AJ167" i="2"/>
  <c r="AE227" i="2"/>
  <c r="Y227" i="2"/>
  <c r="AT227" i="2"/>
  <c r="AX227" i="2" s="1"/>
  <c r="AJ227" i="2"/>
  <c r="AW94" i="2"/>
  <c r="AR94" i="2"/>
  <c r="AC94" i="2"/>
  <c r="AD94" i="2" s="1"/>
  <c r="AM94" i="2"/>
  <c r="BO107" i="2"/>
  <c r="Y49" i="2"/>
  <c r="Z49" i="2"/>
  <c r="AD49" i="2" s="1"/>
  <c r="AP198" i="2"/>
  <c r="AU198" i="2"/>
  <c r="AK198" i="2"/>
  <c r="AA198" i="2"/>
  <c r="AD198" i="2" s="1"/>
  <c r="AL78" i="2"/>
  <c r="AQ78" i="2"/>
  <c r="AG78" i="2"/>
  <c r="AH40" i="2"/>
  <c r="AW40" i="2"/>
  <c r="AM40" i="2"/>
  <c r="AR40" i="2"/>
  <c r="AK235" i="2"/>
  <c r="AP235" i="2"/>
  <c r="AG265" i="2"/>
  <c r="AQ265" i="2"/>
  <c r="AV265" i="2"/>
  <c r="AX265" i="2" s="1"/>
  <c r="AH200" i="2"/>
  <c r="AM200" i="2"/>
  <c r="AK55" i="2"/>
  <c r="AP55" i="2"/>
  <c r="AU55" i="2"/>
  <c r="AF55" i="2"/>
  <c r="AI55" i="2" s="1"/>
  <c r="AG74" i="2"/>
  <c r="AI74" i="2" s="1"/>
  <c r="AV74" i="2"/>
  <c r="AX74" i="2" s="1"/>
  <c r="AB74" i="2"/>
  <c r="BO203" i="2"/>
  <c r="AF100" i="2"/>
  <c r="AK100" i="2"/>
  <c r="AN100" i="2" s="1"/>
  <c r="BO134" i="2"/>
  <c r="AK147" i="2"/>
  <c r="AU147" i="2"/>
  <c r="AX147" i="2" s="1"/>
  <c r="AF147" i="2"/>
  <c r="AA147" i="2"/>
  <c r="AO196" i="2"/>
  <c r="AS196" i="2" s="1"/>
  <c r="Y196" i="2"/>
  <c r="AT196" i="2"/>
  <c r="AX196" i="2" s="1"/>
  <c r="AJ196" i="2"/>
  <c r="BO140" i="2"/>
  <c r="BO57" i="2"/>
  <c r="AK61" i="2"/>
  <c r="AN61" i="2" s="1"/>
  <c r="AP61" i="2"/>
  <c r="BO256" i="2"/>
  <c r="BO142" i="2"/>
  <c r="AN262" i="2"/>
  <c r="AI190" i="2"/>
  <c r="AX111" i="2"/>
  <c r="AS186" i="2"/>
  <c r="AI153" i="2"/>
  <c r="AD229" i="2"/>
  <c r="AN244" i="2"/>
  <c r="AI267" i="2"/>
  <c r="Y246" i="2"/>
  <c r="AP246" i="2"/>
  <c r="AF97" i="2"/>
  <c r="AP97" i="2"/>
  <c r="AV122" i="2"/>
  <c r="AX122" i="2" s="1"/>
  <c r="AL122" i="2"/>
  <c r="AL69" i="2"/>
  <c r="AQ69" i="2"/>
  <c r="AU110" i="2"/>
  <c r="AA110" i="2"/>
  <c r="AD110" i="2" s="1"/>
  <c r="AP110" i="2"/>
  <c r="AT169" i="2"/>
  <c r="AX169" i="2" s="1"/>
  <c r="AJ169" i="2"/>
  <c r="AN169" i="2" s="1"/>
  <c r="AJ58" i="2"/>
  <c r="AO58" i="2"/>
  <c r="Z58" i="2"/>
  <c r="Y58" i="2"/>
  <c r="AT58" i="2"/>
  <c r="AH80" i="2"/>
  <c r="AR80" i="2"/>
  <c r="AS80" i="2" s="1"/>
  <c r="AM80" i="2"/>
  <c r="AN80" i="2" s="1"/>
  <c r="AW80" i="2"/>
  <c r="AU216" i="2"/>
  <c r="AX216" i="2" s="1"/>
  <c r="AF216" i="2"/>
  <c r="AI216" i="2" s="1"/>
  <c r="Z212" i="2"/>
  <c r="AD212" i="2" s="1"/>
  <c r="AJ212" i="2"/>
  <c r="AP73" i="2"/>
  <c r="AA73" i="2"/>
  <c r="AR130" i="2"/>
  <c r="AS130" i="2" s="1"/>
  <c r="AC130" i="2"/>
  <c r="AD130" i="2" s="1"/>
  <c r="AM130" i="2"/>
  <c r="Y130" i="2"/>
  <c r="AH130" i="2"/>
  <c r="AJ86" i="2"/>
  <c r="AO86" i="2"/>
  <c r="AT86" i="2"/>
  <c r="Y86" i="2"/>
  <c r="AQ62" i="2"/>
  <c r="AS62" i="2" s="1"/>
  <c r="AL62" i="2"/>
  <c r="AV62" i="2"/>
  <c r="AX62" i="2" s="1"/>
  <c r="AG62" i="2"/>
  <c r="AE221" i="2"/>
  <c r="AI221" i="2" s="1"/>
  <c r="Y221" i="2"/>
  <c r="AH270" i="2"/>
  <c r="AR270" i="2"/>
  <c r="AQ190" i="2"/>
  <c r="AS190" i="2" s="1"/>
  <c r="AL190" i="2"/>
  <c r="AV190" i="2"/>
  <c r="AT148" i="2"/>
  <c r="AX148" i="2" s="1"/>
  <c r="Z148" i="2"/>
  <c r="AR91" i="2"/>
  <c r="AW91" i="2"/>
  <c r="Y69" i="2"/>
  <c r="AK69" i="2"/>
  <c r="AQ58" i="2"/>
  <c r="AV58" i="2"/>
  <c r="AX58" i="2" s="1"/>
  <c r="AB58" i="2"/>
  <c r="Z75" i="2"/>
  <c r="AE75" i="2"/>
  <c r="AJ75" i="2"/>
  <c r="AO75" i="2"/>
  <c r="AS75" i="2" s="1"/>
  <c r="AQ83" i="2"/>
  <c r="AG83" i="2"/>
  <c r="AV83" i="2"/>
  <c r="AR274" i="2"/>
  <c r="AS274" i="2" s="1"/>
  <c r="AC274" i="2"/>
  <c r="AM274" i="2"/>
  <c r="AW274" i="2"/>
  <c r="BO211" i="2"/>
  <c r="BO58" i="2"/>
  <c r="AW194" i="2"/>
  <c r="AG44" i="2"/>
  <c r="AK141" i="2"/>
  <c r="AN141" i="2" s="1"/>
  <c r="AB93" i="2"/>
  <c r="AJ203" i="2"/>
  <c r="AL251" i="2"/>
  <c r="AR247" i="2"/>
  <c r="AS247" i="2" s="1"/>
  <c r="Y153" i="2"/>
  <c r="Y200" i="2"/>
  <c r="AQ264" i="2"/>
  <c r="AV72" i="2"/>
  <c r="AX72" i="2" s="1"/>
  <c r="AV195" i="2"/>
  <c r="AR113" i="2"/>
  <c r="AO52" i="2"/>
  <c r="AS52" i="2" s="1"/>
  <c r="AA84" i="2"/>
  <c r="AD84" i="2" s="1"/>
  <c r="AP84" i="2"/>
  <c r="AS162" i="2"/>
  <c r="AP205" i="2"/>
  <c r="AC232" i="2"/>
  <c r="AM273" i="2"/>
  <c r="Y235" i="2"/>
  <c r="AO148" i="2"/>
  <c r="AS148" i="2" s="1"/>
  <c r="AC45" i="2"/>
  <c r="AK254" i="2"/>
  <c r="Y79" i="2"/>
  <c r="AW157" i="2"/>
  <c r="AX157" i="2" s="1"/>
  <c r="AF199" i="2"/>
  <c r="AP216" i="2"/>
  <c r="AD208" i="2"/>
  <c r="AT221" i="2"/>
  <c r="AM123" i="2"/>
  <c r="AB232" i="2"/>
  <c r="Y273" i="2"/>
  <c r="Z274" i="2"/>
  <c r="AQ122" i="2"/>
  <c r="AL102" i="2"/>
  <c r="Y68" i="2"/>
  <c r="AE124" i="2"/>
  <c r="AI124" i="2" s="1"/>
  <c r="AC164" i="2"/>
  <c r="AD164" i="2" s="1"/>
  <c r="AL192" i="2"/>
  <c r="AN192" i="2" s="1"/>
  <c r="AA241" i="2"/>
  <c r="AD241" i="2" s="1"/>
  <c r="AX224" i="2"/>
  <c r="AM193" i="2"/>
  <c r="AF136" i="2"/>
  <c r="AI136" i="2" s="1"/>
  <c r="AC180" i="2"/>
  <c r="AD180" i="2" s="1"/>
  <c r="AM174" i="2"/>
  <c r="AN174" i="2" s="1"/>
  <c r="AI100" i="2"/>
  <c r="AF246" i="2"/>
  <c r="AA187" i="2"/>
  <c r="AS207" i="2"/>
  <c r="AH160" i="2"/>
  <c r="AD151" i="2"/>
  <c r="Y266" i="2"/>
  <c r="Y262" i="2"/>
  <c r="AC266" i="2"/>
  <c r="AD266" i="2" s="1"/>
  <c r="AG252" i="2"/>
  <c r="AA252" i="2"/>
  <c r="AM194" i="2"/>
  <c r="AH194" i="2"/>
  <c r="AQ44" i="2"/>
  <c r="AP141" i="2"/>
  <c r="AQ75" i="2"/>
  <c r="AL75" i="2"/>
  <c r="Y56" i="2"/>
  <c r="AO88" i="2"/>
  <c r="AT88" i="2"/>
  <c r="AX88" i="2" s="1"/>
  <c r="AG93" i="2"/>
  <c r="AI93" i="2" s="1"/>
  <c r="AV93" i="2"/>
  <c r="AP149" i="2"/>
  <c r="Y203" i="2"/>
  <c r="AE203" i="2"/>
  <c r="AH175" i="2"/>
  <c r="Y170" i="2"/>
  <c r="Y190" i="2"/>
  <c r="AL225" i="2"/>
  <c r="AN225" i="2" s="1"/>
  <c r="AB237" i="2"/>
  <c r="AB251" i="2"/>
  <c r="AQ251" i="2"/>
  <c r="AS251" i="2" s="1"/>
  <c r="AK273" i="2"/>
  <c r="AT41" i="2"/>
  <c r="AB149" i="2"/>
  <c r="AA200" i="2"/>
  <c r="AD200" i="2" s="1"/>
  <c r="AC247" i="2"/>
  <c r="AD247" i="2" s="1"/>
  <c r="AA243" i="2"/>
  <c r="AM56" i="2"/>
  <c r="AN56" i="2" s="1"/>
  <c r="AH56" i="2"/>
  <c r="AI56" i="2" s="1"/>
  <c r="AL264" i="2"/>
  <c r="AN264" i="2" s="1"/>
  <c r="AQ72" i="2"/>
  <c r="AL72" i="2"/>
  <c r="AL120" i="2"/>
  <c r="AV120" i="2"/>
  <c r="AL262" i="2"/>
  <c r="AG262" i="2"/>
  <c r="AB222" i="2"/>
  <c r="AD222" i="2" s="1"/>
  <c r="AG195" i="2"/>
  <c r="AI195" i="2" s="1"/>
  <c r="AH113" i="2"/>
  <c r="AI81" i="2"/>
  <c r="AD55" i="2"/>
  <c r="AS106" i="2"/>
  <c r="Z52" i="2"/>
  <c r="Y84" i="2"/>
  <c r="AM270" i="2"/>
  <c r="AC273" i="2"/>
  <c r="AT211" i="2"/>
  <c r="AV170" i="2"/>
  <c r="AX170" i="2" s="1"/>
  <c r="AE148" i="2"/>
  <c r="AW45" i="2"/>
  <c r="AI92" i="2"/>
  <c r="AC132" i="2"/>
  <c r="AD132" i="2" s="1"/>
  <c r="AK153" i="2"/>
  <c r="AN153" i="2" s="1"/>
  <c r="AK158" i="2"/>
  <c r="AE276" i="2"/>
  <c r="AI276" i="2" s="1"/>
  <c r="AS79" i="2"/>
  <c r="AH157" i="2"/>
  <c r="AI157" i="2" s="1"/>
  <c r="AS262" i="2"/>
  <c r="AF252" i="2"/>
  <c r="AP230" i="2"/>
  <c r="AS230" i="2" s="1"/>
  <c r="AK230" i="2"/>
  <c r="AD216" i="2"/>
  <c r="AR194" i="2"/>
  <c r="AS194" i="2" s="1"/>
  <c r="AQ187" i="2"/>
  <c r="AS187" i="2" s="1"/>
  <c r="AR203" i="2"/>
  <c r="Y50" i="2"/>
  <c r="AK114" i="2"/>
  <c r="AN114" i="2" s="1"/>
  <c r="AF114" i="2"/>
  <c r="Y126" i="2"/>
  <c r="AL93" i="2"/>
  <c r="AA149" i="2"/>
  <c r="AR175" i="2"/>
  <c r="AB225" i="2"/>
  <c r="AD225" i="2" s="1"/>
  <c r="AQ225" i="2"/>
  <c r="AV237" i="2"/>
  <c r="AJ41" i="2"/>
  <c r="AN41" i="2" s="1"/>
  <c r="Y134" i="2"/>
  <c r="Y186" i="2"/>
  <c r="AI213" i="2"/>
  <c r="AF243" i="2"/>
  <c r="AI243" i="2" s="1"/>
  <c r="AD153" i="2"/>
  <c r="AX245" i="2"/>
  <c r="Y139" i="2"/>
  <c r="AI191" i="2"/>
  <c r="AQ195" i="2"/>
  <c r="Y89" i="2"/>
  <c r="Y65" i="2"/>
  <c r="AI57" i="2"/>
  <c r="AJ52" i="2"/>
  <c r="AK205" i="2"/>
  <c r="AN205" i="2" s="1"/>
  <c r="AB221" i="2"/>
  <c r="AD221" i="2" s="1"/>
  <c r="AH232" i="2"/>
  <c r="AL247" i="2"/>
  <c r="AW270" i="2"/>
  <c r="AX270" i="2" s="1"/>
  <c r="AP275" i="2"/>
  <c r="AS275" i="2" s="1"/>
  <c r="AJ270" i="2"/>
  <c r="AR273" i="2"/>
  <c r="AJ252" i="2"/>
  <c r="AE252" i="2"/>
  <c r="AN239" i="2"/>
  <c r="AJ211" i="2"/>
  <c r="AE211" i="2"/>
  <c r="AG174" i="2"/>
  <c r="AI174" i="2" s="1"/>
  <c r="AG170" i="2"/>
  <c r="AG166" i="2"/>
  <c r="AI166" i="2" s="1"/>
  <c r="AL142" i="2"/>
  <c r="AN142" i="2" s="1"/>
  <c r="Y148" i="2"/>
  <c r="AA69" i="2"/>
  <c r="AM45" i="2"/>
  <c r="AN45" i="2" s="1"/>
  <c r="AM132" i="2"/>
  <c r="AP153" i="2"/>
  <c r="AS153" i="2" s="1"/>
  <c r="AW183" i="2"/>
  <c r="AX183" i="2" s="1"/>
  <c r="AP158" i="2"/>
  <c r="AS158" i="2" s="1"/>
  <c r="AJ222" i="2"/>
  <c r="AU254" i="2"/>
  <c r="AW267" i="2"/>
  <c r="Y276" i="2"/>
  <c r="AU177" i="2"/>
  <c r="AP199" i="2"/>
  <c r="Y165" i="2"/>
  <c r="AH90" i="2"/>
  <c r="AI90" i="2" s="1"/>
  <c r="AT48" i="2"/>
  <c r="AX48" i="2" s="1"/>
  <c r="AE101" i="2"/>
  <c r="AR104" i="2"/>
  <c r="AB165" i="2"/>
  <c r="AD165" i="2" s="1"/>
  <c r="AW86" i="2"/>
  <c r="AO221" i="2"/>
  <c r="AS221" i="2" s="1"/>
  <c r="AA59" i="2"/>
  <c r="AD59" i="2" s="1"/>
  <c r="AH38" i="2"/>
  <c r="AN98" i="2"/>
  <c r="AH123" i="2"/>
  <c r="Z273" i="2"/>
  <c r="AJ274" i="2"/>
  <c r="AN274" i="2" s="1"/>
  <c r="AL214" i="2"/>
  <c r="AS180" i="2"/>
  <c r="AB102" i="2"/>
  <c r="AQ65" i="2"/>
  <c r="Z68" i="2"/>
  <c r="AI109" i="2"/>
  <c r="Z102" i="2"/>
  <c r="AD102" i="2" s="1"/>
  <c r="AG137" i="2"/>
  <c r="Y202" i="2"/>
  <c r="AU221" i="2"/>
  <c r="AL233" i="2"/>
  <c r="AN233" i="2" s="1"/>
  <c r="Y234" i="2"/>
  <c r="Y124" i="2"/>
  <c r="AS129" i="2"/>
  <c r="AW164" i="2"/>
  <c r="AX164" i="2" s="1"/>
  <c r="AQ163" i="2"/>
  <c r="AL116" i="2"/>
  <c r="AB192" i="2"/>
  <c r="AE197" i="2"/>
  <c r="AI197" i="2" s="1"/>
  <c r="AP241" i="2"/>
  <c r="AH193" i="2"/>
  <c r="AI193" i="2" s="1"/>
  <c r="AK38" i="2"/>
  <c r="AA136" i="2"/>
  <c r="AD136" i="2" s="1"/>
  <c r="AW180" i="2"/>
  <c r="AF154" i="2"/>
  <c r="AW243" i="2"/>
  <c r="AX243" i="2" s="1"/>
  <c r="AB243" i="2"/>
  <c r="AF105" i="2"/>
  <c r="AI105" i="2" s="1"/>
  <c r="AO183" i="2"/>
  <c r="AS183" i="2" s="1"/>
  <c r="AR229" i="2"/>
  <c r="AS229" i="2" s="1"/>
  <c r="Y232" i="2"/>
  <c r="AG43" i="2"/>
  <c r="AR174" i="2"/>
  <c r="AC91" i="2"/>
  <c r="AH139" i="2"/>
  <c r="AI160" i="2"/>
  <c r="AA246" i="2"/>
  <c r="AF187" i="2"/>
  <c r="AI187" i="2" s="1"/>
  <c r="AC277" i="2"/>
  <c r="AD277" i="2" s="1"/>
  <c r="AX242" i="2"/>
  <c r="Y241" i="2"/>
  <c r="AO223" i="2"/>
  <c r="AT218" i="2"/>
  <c r="AT179" i="2"/>
  <c r="Y163" i="2"/>
  <c r="AC223" i="2"/>
  <c r="AW168" i="2"/>
  <c r="AR160" i="2"/>
  <c r="AS160" i="2" s="1"/>
  <c r="AL63" i="2"/>
  <c r="AN63" i="2" s="1"/>
  <c r="AA43" i="2"/>
  <c r="AN91" i="2"/>
  <c r="AL79" i="2"/>
  <c r="AN79" i="2" s="1"/>
  <c r="AM52" i="2"/>
  <c r="AQ76" i="2"/>
  <c r="AR55" i="2"/>
  <c r="AV69" i="2"/>
  <c r="AQ270" i="2"/>
  <c r="AE269" i="2"/>
  <c r="AI257" i="2"/>
  <c r="AJ249" i="2"/>
  <c r="AE249" i="2"/>
  <c r="AI249" i="2" s="1"/>
  <c r="AE236" i="2"/>
  <c r="AV175" i="2"/>
  <c r="AX175" i="2" s="1"/>
  <c r="AG159" i="2"/>
  <c r="AB155" i="2"/>
  <c r="Y169" i="2"/>
  <c r="AR215" i="2"/>
  <c r="AS215" i="2" s="1"/>
  <c r="AR166" i="2"/>
  <c r="AK155" i="2"/>
  <c r="AN155" i="2" s="1"/>
  <c r="AP122" i="2"/>
  <c r="AA70" i="2"/>
  <c r="AW54" i="2"/>
  <c r="AU42" i="2"/>
  <c r="Z115" i="2"/>
  <c r="AO110" i="2"/>
  <c r="AS110" i="2" s="1"/>
  <c r="AP142" i="2"/>
  <c r="AB89" i="2"/>
  <c r="AD89" i="2" s="1"/>
  <c r="Y261" i="2"/>
  <c r="AB256" i="2"/>
  <c r="AM234" i="2"/>
  <c r="AU240" i="2"/>
  <c r="AL208" i="2"/>
  <c r="AK224" i="2"/>
  <c r="AN224" i="2" s="1"/>
  <c r="AJ193" i="2"/>
  <c r="AT212" i="2"/>
  <c r="AX212" i="2" s="1"/>
  <c r="AH148" i="2"/>
  <c r="AR261" i="2"/>
  <c r="AS261" i="2" s="1"/>
  <c r="AF227" i="2"/>
  <c r="Y192" i="2"/>
  <c r="Y226" i="2"/>
  <c r="Y182" i="2"/>
  <c r="AC126" i="2"/>
  <c r="AB62" i="2"/>
  <c r="AD62" i="2" s="1"/>
  <c r="AH235" i="2"/>
  <c r="AE58" i="2"/>
  <c r="AP91" i="2"/>
  <c r="AQ56" i="2"/>
  <c r="AS56" i="2" s="1"/>
  <c r="AT142" i="2"/>
  <c r="AR111" i="2"/>
  <c r="AS111" i="2" s="1"/>
  <c r="Y75" i="2"/>
  <c r="AK215" i="2"/>
  <c r="AN215" i="2" s="1"/>
  <c r="AA168" i="2"/>
  <c r="AT214" i="2"/>
  <c r="AX214" i="2" s="1"/>
  <c r="Y90" i="2"/>
  <c r="AK113" i="2"/>
  <c r="AN113" i="2" s="1"/>
  <c r="AE86" i="2"/>
  <c r="AI86" i="2" s="1"/>
  <c r="AV54" i="2"/>
  <c r="AX54" i="2" s="1"/>
  <c r="AP120" i="2"/>
  <c r="AF120" i="2"/>
  <c r="AI120" i="2" s="1"/>
  <c r="AK120" i="2"/>
  <c r="AU120" i="2"/>
  <c r="AX120" i="2" s="1"/>
  <c r="AJ136" i="2"/>
  <c r="Y136" i="2"/>
  <c r="BO72" i="2"/>
  <c r="BO45" i="2"/>
  <c r="AO240" i="2"/>
  <c r="AT240" i="2"/>
  <c r="AX240" i="2" s="1"/>
  <c r="Y240" i="2"/>
  <c r="Z240" i="2"/>
  <c r="AJ240" i="2"/>
  <c r="BO261" i="2"/>
  <c r="AQ271" i="2"/>
  <c r="AS271" i="2" s="1"/>
  <c r="AG271" i="2"/>
  <c r="AI271" i="2" s="1"/>
  <c r="Y258" i="2"/>
  <c r="AV258" i="2"/>
  <c r="AX258" i="2" s="1"/>
  <c r="AQ213" i="2"/>
  <c r="AB213" i="2"/>
  <c r="AD213" i="2" s="1"/>
  <c r="AQ147" i="2"/>
  <c r="AG147" i="2"/>
  <c r="AV97" i="2"/>
  <c r="AX97" i="2" s="1"/>
  <c r="AG97" i="2"/>
  <c r="AI97" i="2" s="1"/>
  <c r="AB97" i="2"/>
  <c r="AQ97" i="2"/>
  <c r="AU40" i="2"/>
  <c r="AX40" i="2" s="1"/>
  <c r="AF40" i="2"/>
  <c r="AA40" i="2"/>
  <c r="AK40" i="2"/>
  <c r="AN40" i="2" s="1"/>
  <c r="AU247" i="2"/>
  <c r="AF247" i="2"/>
  <c r="AI247" i="2" s="1"/>
  <c r="AO239" i="2"/>
  <c r="AT239" i="2"/>
  <c r="AT189" i="2"/>
  <c r="AX189" i="2" s="1"/>
  <c r="AE189" i="2"/>
  <c r="AI189" i="2" s="1"/>
  <c r="Z189" i="2"/>
  <c r="AJ189" i="2"/>
  <c r="AN189" i="2" s="1"/>
  <c r="AU165" i="2"/>
  <c r="AK165" i="2"/>
  <c r="AN165" i="2" s="1"/>
  <c r="AR127" i="2"/>
  <c r="AH127" i="2"/>
  <c r="AI127" i="2" s="1"/>
  <c r="AM127" i="2"/>
  <c r="AN127" i="2" s="1"/>
  <c r="AW127" i="2"/>
  <c r="AW95" i="2"/>
  <c r="AR95" i="2"/>
  <c r="AH95" i="2"/>
  <c r="AM95" i="2"/>
  <c r="AN95" i="2" s="1"/>
  <c r="BO158" i="2"/>
  <c r="BO97" i="2"/>
  <c r="BO186" i="2"/>
  <c r="AM150" i="2"/>
  <c r="AC150" i="2"/>
  <c r="AG141" i="2"/>
  <c r="AI141" i="2" s="1"/>
  <c r="AB141" i="2"/>
  <c r="AD141" i="2" s="1"/>
  <c r="AQ141" i="2"/>
  <c r="AS141" i="2" s="1"/>
  <c r="AV141" i="2"/>
  <c r="BO152" i="2"/>
  <c r="BO138" i="2"/>
  <c r="BO119" i="2"/>
  <c r="Y277" i="2"/>
  <c r="BO239" i="2"/>
  <c r="AK234" i="2"/>
  <c r="AN234" i="2" s="1"/>
  <c r="AP234" i="2"/>
  <c r="AS234" i="2" s="1"/>
  <c r="BO170" i="2"/>
  <c r="BO42" i="2"/>
  <c r="BO235" i="2"/>
  <c r="AU278" i="2"/>
  <c r="AX278" i="2" s="1"/>
  <c r="AA278" i="2"/>
  <c r="AT168" i="2"/>
  <c r="Y168" i="2"/>
  <c r="Z168" i="2"/>
  <c r="AJ168" i="2"/>
  <c r="AT146" i="2"/>
  <c r="AX146" i="2" s="1"/>
  <c r="Z146" i="2"/>
  <c r="AO146" i="2"/>
  <c r="AJ146" i="2"/>
  <c r="BO225" i="2"/>
  <c r="AE40" i="2"/>
  <c r="Y40" i="2"/>
  <c r="AJ278" i="2"/>
  <c r="Y278" i="2"/>
  <c r="Y74" i="2"/>
  <c r="AA74" i="2"/>
  <c r="AD74" i="2" s="1"/>
  <c r="AA257" i="2"/>
  <c r="AP257" i="2"/>
  <c r="AU257" i="2"/>
  <c r="AX257" i="2" s="1"/>
  <c r="AK257" i="2"/>
  <c r="AN257" i="2" s="1"/>
  <c r="AP75" i="2"/>
  <c r="AU75" i="2"/>
  <c r="AX75" i="2" s="1"/>
  <c r="AA250" i="2"/>
  <c r="AP250" i="2"/>
  <c r="AS250" i="2" s="1"/>
  <c r="AK250" i="2"/>
  <c r="AV124" i="2"/>
  <c r="AL124" i="2"/>
  <c r="AB124" i="2"/>
  <c r="AD124" i="2" s="1"/>
  <c r="AQ124" i="2"/>
  <c r="BO70" i="2"/>
  <c r="BO182" i="2"/>
  <c r="BO123" i="2"/>
  <c r="BO259" i="2"/>
  <c r="BO210" i="2"/>
  <c r="BO193" i="2"/>
  <c r="BO136" i="2"/>
  <c r="BO109" i="2"/>
  <c r="BO71" i="2"/>
  <c r="BO41" i="2"/>
  <c r="BO240" i="2"/>
  <c r="BO274" i="2"/>
  <c r="BO159" i="2"/>
  <c r="BO50" i="2"/>
  <c r="BO64" i="2"/>
  <c r="BO91" i="2"/>
  <c r="BO167" i="2"/>
  <c r="BO86" i="2"/>
  <c r="BO227" i="2"/>
  <c r="BO223" i="2"/>
  <c r="BO254" i="2"/>
  <c r="BO49" i="2"/>
  <c r="BO248" i="2"/>
  <c r="BO154" i="2"/>
  <c r="BO221" i="2"/>
  <c r="BO93" i="2"/>
  <c r="BO100" i="2"/>
  <c r="BO162" i="2"/>
  <c r="BO263" i="2"/>
  <c r="BO40" i="2"/>
  <c r="BO205" i="2"/>
  <c r="BO137" i="2"/>
  <c r="BO179" i="2"/>
  <c r="BO278" i="2"/>
  <c r="BO214" i="2"/>
  <c r="BO251" i="2"/>
  <c r="BO178" i="2"/>
  <c r="BO88" i="2"/>
  <c r="BO218" i="2"/>
  <c r="BO196" i="2"/>
  <c r="BO121" i="2"/>
  <c r="BO161" i="2"/>
  <c r="BO66" i="2"/>
  <c r="BO80" i="2"/>
  <c r="AS95" i="2"/>
  <c r="Y83" i="2"/>
  <c r="AD207" i="2"/>
  <c r="AR191" i="2"/>
  <c r="AS191" i="2" s="1"/>
  <c r="Y257" i="2"/>
  <c r="AK62" i="2"/>
  <c r="AR197" i="2"/>
  <c r="AS197" i="2" s="1"/>
  <c r="AB211" i="2"/>
  <c r="AK134" i="2"/>
  <c r="AN134" i="2" s="1"/>
  <c r="AF46" i="2"/>
  <c r="AI46" i="2" s="1"/>
  <c r="Y145" i="2"/>
  <c r="AE145" i="2"/>
  <c r="Y76" i="2"/>
  <c r="AT76" i="2"/>
  <c r="AL112" i="2"/>
  <c r="AN112" i="2" s="1"/>
  <c r="AV112" i="2"/>
  <c r="AX112" i="2" s="1"/>
  <c r="AL250" i="2"/>
  <c r="AQ239" i="2"/>
  <c r="AW179" i="2"/>
  <c r="AB95" i="2"/>
  <c r="AD95" i="2" s="1"/>
  <c r="AB40" i="2"/>
  <c r="AQ40" i="2"/>
  <c r="AE90" i="2"/>
  <c r="AC58" i="2"/>
  <c r="AA115" i="2"/>
  <c r="Y108" i="2"/>
  <c r="AV267" i="2"/>
  <c r="AX267" i="2" s="1"/>
  <c r="AL235" i="2"/>
  <c r="AG235" i="2"/>
  <c r="AV145" i="2"/>
  <c r="AG139" i="2"/>
  <c r="AU76" i="2"/>
  <c r="AP76" i="2"/>
  <c r="Y39" i="2"/>
  <c r="AQ189" i="2"/>
  <c r="AS189" i="2" s="1"/>
  <c r="AL189" i="2"/>
  <c r="AP58" i="2"/>
  <c r="AS58" i="2" s="1"/>
  <c r="AK58" i="2"/>
  <c r="BO87" i="2"/>
  <c r="BO219" i="2"/>
  <c r="BO83" i="2"/>
  <c r="BO127" i="2"/>
  <c r="BO155" i="2"/>
  <c r="BO175" i="2"/>
  <c r="BO82" i="2"/>
  <c r="BO257" i="2"/>
  <c r="BO200" i="2"/>
  <c r="BO250" i="2"/>
  <c r="BO173" i="2"/>
  <c r="BO116" i="2"/>
  <c r="BO105" i="2"/>
  <c r="BO48" i="2"/>
  <c r="BO157" i="2"/>
  <c r="BO160" i="2"/>
  <c r="BO262" i="2"/>
  <c r="BO75" i="2"/>
  <c r="BO201" i="2"/>
  <c r="BO150" i="2"/>
  <c r="BO145" i="2"/>
  <c r="BO90" i="2"/>
  <c r="BO132" i="2"/>
  <c r="BO39" i="2"/>
  <c r="BO249" i="2"/>
  <c r="BO198" i="2"/>
  <c r="BO126" i="2"/>
  <c r="BO270" i="2"/>
  <c r="BO113" i="2"/>
  <c r="BO56" i="2"/>
  <c r="BO63" i="2"/>
  <c r="BO164" i="2"/>
  <c r="BO96" i="2"/>
  <c r="BO59" i="2"/>
  <c r="BO163" i="2"/>
  <c r="BO267" i="2"/>
  <c r="BO232" i="2"/>
  <c r="BO84" i="2"/>
  <c r="BO265" i="2"/>
  <c r="BO166" i="2"/>
  <c r="BO54" i="2"/>
  <c r="BO111" i="2"/>
  <c r="BO216" i="2"/>
  <c r="BO61" i="2"/>
  <c r="BO185" i="2"/>
  <c r="BO128" i="2"/>
  <c r="BO215" i="2"/>
  <c r="BO135" i="2"/>
  <c r="BO191" i="2"/>
  <c r="BO67" i="2"/>
  <c r="BO141" i="2"/>
  <c r="AD219" i="2"/>
  <c r="AD78" i="2"/>
  <c r="AB250" i="2"/>
  <c r="AS209" i="2"/>
  <c r="AG95" i="2"/>
  <c r="AJ90" i="2"/>
  <c r="AH58" i="2"/>
  <c r="AB145" i="2"/>
  <c r="AD145" i="2" s="1"/>
  <c r="AS152" i="2"/>
  <c r="AJ39" i="2"/>
  <c r="BO131" i="2"/>
  <c r="BO199" i="2"/>
  <c r="BO174" i="2"/>
  <c r="BO255" i="2"/>
  <c r="BO264" i="2"/>
  <c r="BO122" i="2"/>
  <c r="BO237" i="2"/>
  <c r="BO180" i="2"/>
  <c r="BO258" i="2"/>
  <c r="BO169" i="2"/>
  <c r="BO112" i="2"/>
  <c r="BO243" i="2"/>
  <c r="BO43" i="2"/>
  <c r="BO269" i="2"/>
  <c r="BO77" i="2"/>
  <c r="BO144" i="2"/>
  <c r="BO103" i="2"/>
  <c r="BO115" i="2"/>
  <c r="BO273" i="2"/>
  <c r="BO125" i="2"/>
  <c r="BO260" i="2"/>
  <c r="BO195" i="2"/>
  <c r="BO78" i="2"/>
  <c r="BO222" i="2"/>
  <c r="BO187" i="2"/>
  <c r="BO242" i="2"/>
  <c r="BO177" i="2"/>
  <c r="BO120" i="2"/>
  <c r="BO228" i="2"/>
  <c r="BO217" i="2"/>
  <c r="BO224" i="2"/>
  <c r="BO246" i="2"/>
  <c r="BO275" i="2"/>
  <c r="BO276" i="2"/>
  <c r="BO194" i="2"/>
  <c r="BO208" i="2"/>
  <c r="BO231" i="2"/>
  <c r="BO209" i="2"/>
  <c r="BO81" i="2"/>
  <c r="BO189" i="2"/>
  <c r="BO192" i="2"/>
  <c r="BO168" i="2"/>
  <c r="BO73" i="2"/>
  <c r="B46" i="1"/>
  <c r="B45" i="1"/>
  <c r="AI201" i="2"/>
  <c r="AI230" i="2"/>
  <c r="AS47" i="2"/>
  <c r="AD138" i="2"/>
  <c r="AD262" i="2"/>
  <c r="AS117" i="2"/>
  <c r="AI117" i="2"/>
  <c r="AN251" i="2"/>
  <c r="AX251" i="2"/>
  <c r="AS112" i="2"/>
  <c r="AI73" i="2"/>
  <c r="AN52" i="2"/>
  <c r="AX61" i="2"/>
  <c r="AS178" i="2"/>
  <c r="AD203" i="2"/>
  <c r="AN200" i="2"/>
  <c r="AD144" i="2"/>
  <c r="AD272" i="2"/>
  <c r="AN252" i="2"/>
  <c r="AX92" i="2"/>
  <c r="AS222" i="2"/>
  <c r="AD230" i="2"/>
  <c r="AI258" i="2"/>
  <c r="AD109" i="2"/>
  <c r="AN243" i="2"/>
  <c r="AI150" i="2"/>
  <c r="AS278" i="2"/>
  <c r="AI233" i="2"/>
  <c r="AX220" i="2"/>
  <c r="AI172" i="2"/>
  <c r="AI89" i="2"/>
  <c r="AD81" i="2"/>
  <c r="AD65" i="2"/>
  <c r="AN84" i="2"/>
  <c r="B22" i="2"/>
  <c r="B23" i="2" s="1"/>
  <c r="B49" i="2"/>
  <c r="AD248" i="2"/>
  <c r="AN231" i="2"/>
  <c r="AX53" i="2"/>
  <c r="AD116" i="2"/>
  <c r="AX276" i="2"/>
  <c r="AD149" i="2"/>
  <c r="AS98" i="2"/>
  <c r="AS273" i="2"/>
  <c r="AX128" i="2"/>
  <c r="AS104" i="2"/>
  <c r="AS206" i="2"/>
  <c r="AD129" i="2"/>
  <c r="AN184" i="2"/>
  <c r="AI224" i="2"/>
  <c r="AS46" i="2"/>
  <c r="AS82" i="2"/>
  <c r="AI94" i="2"/>
  <c r="AS232" i="2"/>
  <c r="AN185" i="2"/>
  <c r="AX185" i="2"/>
  <c r="AN150" i="2"/>
  <c r="AD278" i="2"/>
  <c r="AD271" i="2"/>
  <c r="AX271" i="2"/>
  <c r="AX263" i="2"/>
  <c r="AD246" i="2"/>
  <c r="AI242" i="2"/>
  <c r="AI207" i="2"/>
  <c r="AI220" i="2"/>
  <c r="AD204" i="2"/>
  <c r="AX218" i="2"/>
  <c r="AI179" i="2"/>
  <c r="AD171" i="2"/>
  <c r="AI163" i="2"/>
  <c r="AS156" i="2"/>
  <c r="AX151" i="2"/>
  <c r="AS91" i="2"/>
  <c r="AS107" i="2"/>
  <c r="AD269" i="2"/>
  <c r="AX249" i="2"/>
  <c r="AX236" i="2"/>
  <c r="AS236" i="2"/>
  <c r="AS169" i="2"/>
  <c r="AI63" i="2"/>
  <c r="AS99" i="2"/>
  <c r="AI99" i="2"/>
  <c r="AD261" i="2"/>
  <c r="AN219" i="2"/>
  <c r="AX219" i="2"/>
  <c r="AN193" i="2"/>
  <c r="AS212" i="2"/>
  <c r="AS167" i="2"/>
  <c r="AD140" i="2"/>
  <c r="AX182" i="2"/>
  <c r="AX78" i="2"/>
  <c r="AI240" i="2"/>
  <c r="AN76" i="2"/>
  <c r="AD38" i="2"/>
  <c r="AI168" i="2"/>
  <c r="AD209" i="2"/>
  <c r="AD188" i="2"/>
  <c r="AN93" i="2"/>
  <c r="AX90" i="2"/>
  <c r="AN74" i="2"/>
  <c r="AD176" i="2"/>
  <c r="AD108" i="2"/>
  <c r="AX71" i="2"/>
  <c r="AD196" i="2"/>
  <c r="AX152" i="2"/>
  <c r="AD60" i="2"/>
  <c r="AN44" i="2"/>
  <c r="AD39" i="2"/>
  <c r="AS70" i="2"/>
  <c r="AD194" i="2"/>
  <c r="AX149" i="2"/>
  <c r="AN198" i="2"/>
  <c r="AN46" i="2"/>
  <c r="AN164" i="2"/>
  <c r="AD237" i="2"/>
  <c r="AN204" i="2"/>
  <c r="AX121" i="2"/>
  <c r="AI107" i="2"/>
  <c r="AS63" i="2"/>
  <c r="AS140" i="2"/>
  <c r="AI87" i="2"/>
  <c r="AS114" i="2"/>
  <c r="AI159" i="2"/>
  <c r="AS166" i="2"/>
  <c r="AS108" i="2"/>
  <c r="AN39" i="2"/>
  <c r="AN266" i="2"/>
  <c r="AX266" i="2"/>
  <c r="AI262" i="2"/>
  <c r="AS216" i="2"/>
  <c r="AS119" i="2"/>
  <c r="AI119" i="2"/>
  <c r="AX50" i="2"/>
  <c r="AD56" i="2"/>
  <c r="AD126" i="2"/>
  <c r="AN203" i="2"/>
  <c r="AD170" i="2"/>
  <c r="AN190" i="2"/>
  <c r="AD134" i="2"/>
  <c r="AD64" i="2"/>
  <c r="AD133" i="2"/>
  <c r="AN51" i="2"/>
  <c r="AN260" i="2"/>
  <c r="AX260" i="2"/>
  <c r="AS66" i="2"/>
  <c r="AS105" i="2"/>
  <c r="AD67" i="2"/>
  <c r="AI272" i="2"/>
  <c r="AS172" i="2"/>
  <c r="AD135" i="2"/>
  <c r="AI112" i="2"/>
  <c r="AI65" i="2"/>
  <c r="AN106" i="2"/>
  <c r="AS235" i="2"/>
  <c r="AI61" i="2"/>
  <c r="AI49" i="2"/>
  <c r="AN92" i="2"/>
  <c r="AD178" i="2"/>
  <c r="AX194" i="2"/>
  <c r="AN175" i="2"/>
  <c r="AX205" i="2"/>
  <c r="AS149" i="2"/>
  <c r="AS181" i="2"/>
  <c r="AX165" i="2"/>
  <c r="AN42" i="2"/>
  <c r="AN137" i="2"/>
  <c r="AN258" i="2"/>
  <c r="AS259" i="2"/>
  <c r="AD187" i="2"/>
  <c r="AN180" i="2"/>
  <c r="AI128" i="2"/>
  <c r="AI85" i="2"/>
  <c r="AD85" i="2"/>
  <c r="AS77" i="2"/>
  <c r="AI69" i="2"/>
  <c r="AD69" i="2"/>
  <c r="AX95" i="2"/>
  <c r="AN109" i="2"/>
  <c r="AI206" i="2"/>
  <c r="AX234" i="2"/>
  <c r="AI177" i="2"/>
  <c r="AD173" i="2"/>
  <c r="AS127" i="2"/>
  <c r="AX94" i="2"/>
  <c r="AX262" i="2"/>
  <c r="AN216" i="2"/>
  <c r="AN154" i="2"/>
  <c r="AN118" i="2"/>
  <c r="AD119" i="2"/>
  <c r="AN119" i="2"/>
  <c r="AI50" i="2"/>
  <c r="AN72" i="2"/>
  <c r="AS88" i="2"/>
  <c r="AX117" i="2"/>
  <c r="AX126" i="2"/>
  <c r="AS143" i="2"/>
  <c r="AD238" i="2"/>
  <c r="AD251" i="2"/>
  <c r="AN111" i="2"/>
  <c r="AX41" i="2"/>
  <c r="AX134" i="2"/>
  <c r="AI134" i="2"/>
  <c r="AX133" i="2"/>
  <c r="AS51" i="2"/>
  <c r="AI51" i="2"/>
  <c r="AD186" i="2"/>
  <c r="AN213" i="2"/>
  <c r="AX213" i="2"/>
  <c r="AS260" i="2"/>
  <c r="AI66" i="2"/>
  <c r="AD66" i="2"/>
  <c r="AS200" i="2"/>
  <c r="AD245" i="2"/>
  <c r="AN67" i="2"/>
  <c r="AN144" i="2"/>
  <c r="AX268" i="2"/>
  <c r="AN272" i="2"/>
  <c r="AN191" i="2"/>
  <c r="AD191" i="2"/>
  <c r="AX135" i="2"/>
  <c r="AS73" i="2"/>
  <c r="AS57" i="2"/>
  <c r="AI52" i="2"/>
  <c r="AD52" i="2"/>
  <c r="AN162" i="2"/>
  <c r="AI229" i="2"/>
  <c r="AS252" i="2"/>
  <c r="AN248" i="2"/>
  <c r="AX248" i="2"/>
  <c r="AS244" i="2"/>
  <c r="AD239" i="2"/>
  <c r="AD231" i="2"/>
  <c r="AD53" i="2"/>
  <c r="AS53" i="2"/>
  <c r="AN49" i="2"/>
  <c r="AS92" i="2"/>
  <c r="AX116" i="2"/>
  <c r="AI116" i="2"/>
  <c r="AI175" i="2"/>
  <c r="AI205" i="2"/>
  <c r="AD276" i="2"/>
  <c r="AD79" i="2"/>
  <c r="AI149" i="2"/>
  <c r="AN217" i="2"/>
  <c r="AX217" i="2"/>
  <c r="AS208" i="2"/>
  <c r="AI165" i="2"/>
  <c r="AS48" i="2"/>
  <c r="AD101" i="2"/>
  <c r="AN101" i="2"/>
  <c r="AS198" i="2"/>
  <c r="AN230" i="2"/>
  <c r="AS258" i="2"/>
  <c r="AD98" i="2"/>
  <c r="AS225" i="2"/>
  <c r="AS199" i="2"/>
  <c r="AX187" i="2"/>
  <c r="AN128" i="2"/>
  <c r="AD104" i="2"/>
  <c r="AN69" i="2"/>
  <c r="AX69" i="2"/>
  <c r="AI68" i="2"/>
  <c r="AD68" i="2"/>
  <c r="AS109" i="2"/>
  <c r="AX102" i="2"/>
  <c r="AI202" i="2"/>
  <c r="AD202" i="2"/>
  <c r="AN206" i="2"/>
  <c r="AS124" i="2"/>
  <c r="AD47" i="2"/>
  <c r="AN97" i="2"/>
  <c r="AS177" i="2"/>
  <c r="AD184" i="2"/>
  <c r="AX197" i="2"/>
  <c r="AX173" i="2"/>
  <c r="AD46" i="2"/>
  <c r="AX138" i="2"/>
  <c r="AI138" i="2"/>
  <c r="AN82" i="2"/>
  <c r="AD183" i="2"/>
  <c r="AI158" i="2"/>
  <c r="AN83" i="2"/>
  <c r="AD83" i="2"/>
  <c r="AI185" i="2"/>
  <c r="AD160" i="2"/>
  <c r="AI256" i="2"/>
  <c r="AX254" i="2"/>
  <c r="AN195" i="2"/>
  <c r="AD195" i="2"/>
  <c r="AS150" i="2"/>
  <c r="AI278" i="2"/>
  <c r="AD263" i="2"/>
  <c r="AS263" i="2"/>
  <c r="AD275" i="2"/>
  <c r="AX246" i="2"/>
  <c r="AS242" i="2"/>
  <c r="AI237" i="2"/>
  <c r="AX233" i="2"/>
  <c r="AX253" i="2"/>
  <c r="AS204" i="2"/>
  <c r="AX204" i="2"/>
  <c r="AI218" i="2"/>
  <c r="AS179" i="2"/>
  <c r="AN171" i="2"/>
  <c r="AS163" i="2"/>
  <c r="AX156" i="2"/>
  <c r="AI59" i="2"/>
  <c r="AN121" i="2"/>
  <c r="AX96" i="2"/>
  <c r="AD125" i="2"/>
  <c r="AI125" i="2"/>
  <c r="AI210" i="2"/>
  <c r="AI110" i="2"/>
  <c r="AX63" i="2"/>
  <c r="AD99" i="2"/>
  <c r="AI261" i="2"/>
  <c r="AI255" i="2"/>
  <c r="AX255" i="2"/>
  <c r="AI219" i="2"/>
  <c r="AI212" i="2"/>
  <c r="AD167" i="2"/>
  <c r="AX140" i="2"/>
  <c r="AS87" i="2"/>
  <c r="AS192" i="2"/>
  <c r="AI182" i="2"/>
  <c r="AX123" i="2"/>
  <c r="AX114" i="2"/>
  <c r="AI114" i="2"/>
  <c r="AS54" i="2"/>
  <c r="AN54" i="2"/>
  <c r="AN240" i="2"/>
  <c r="AN145" i="2"/>
  <c r="AS145" i="2"/>
  <c r="AD76" i="2"/>
  <c r="AN38" i="2"/>
  <c r="AN168" i="2"/>
  <c r="AI264" i="2"/>
  <c r="AN209" i="2"/>
  <c r="AX209" i="2"/>
  <c r="AN188" i="2"/>
  <c r="AX188" i="2"/>
  <c r="AI214" i="2"/>
  <c r="AD166" i="2"/>
  <c r="AX130" i="2"/>
  <c r="AI130" i="2"/>
  <c r="AS90" i="2"/>
  <c r="AI108" i="2"/>
  <c r="AN196" i="2"/>
  <c r="AN146" i="2"/>
  <c r="AD174" i="2"/>
  <c r="AI152" i="2"/>
  <c r="AN60" i="2"/>
  <c r="AX44" i="2"/>
  <c r="AD122" i="2"/>
  <c r="AX86" i="2"/>
  <c r="AS69" i="2"/>
  <c r="AI47" i="2"/>
  <c r="AI183" i="2"/>
  <c r="AS220" i="2"/>
  <c r="AX141" i="2"/>
  <c r="AS193" i="2"/>
  <c r="AD123" i="2"/>
  <c r="AS142" i="2"/>
  <c r="AI71" i="2"/>
  <c r="AX60" i="2"/>
  <c r="AI45" i="2"/>
  <c r="AX155" i="2"/>
  <c r="AI72" i="2"/>
  <c r="AD72" i="2"/>
  <c r="AI88" i="2"/>
  <c r="AN126" i="2"/>
  <c r="AS203" i="2"/>
  <c r="AN143" i="2"/>
  <c r="AS170" i="2"/>
  <c r="AI170" i="2"/>
  <c r="AI238" i="2"/>
  <c r="AI133" i="2"/>
  <c r="AD51" i="2"/>
  <c r="AX186" i="2"/>
  <c r="AN66" i="2"/>
  <c r="AX66" i="2"/>
  <c r="AS144" i="2"/>
  <c r="AS201" i="2"/>
  <c r="AX272" i="2"/>
  <c r="AX191" i="2"/>
  <c r="AI135" i="2"/>
  <c r="AD73" i="2"/>
  <c r="AX55" i="2"/>
  <c r="AD106" i="2"/>
  <c r="AX52" i="2"/>
  <c r="AS84" i="2"/>
  <c r="AD162" i="2"/>
  <c r="AX247" i="2"/>
  <c r="AD252" i="2"/>
  <c r="AI248" i="2"/>
  <c r="AD244" i="2"/>
  <c r="AX239" i="2"/>
  <c r="AS239" i="2"/>
  <c r="AD148" i="2"/>
  <c r="AS61" i="2"/>
  <c r="AD92" i="2"/>
  <c r="AN116" i="2"/>
  <c r="AI178" i="2"/>
  <c r="AN276" i="2"/>
  <c r="AX79" i="2"/>
  <c r="AN149" i="2"/>
  <c r="AI217" i="2"/>
  <c r="AI48" i="2"/>
  <c r="AS101" i="2"/>
  <c r="AI198" i="2"/>
  <c r="AX230" i="2"/>
  <c r="AX137" i="2"/>
  <c r="AD258" i="2"/>
  <c r="AX98" i="2"/>
  <c r="AI98" i="2"/>
  <c r="AX259" i="2"/>
  <c r="AN199" i="2"/>
  <c r="AD199" i="2"/>
  <c r="AD103" i="2"/>
  <c r="AX104" i="2"/>
  <c r="AI104" i="2"/>
  <c r="AS85" i="2"/>
  <c r="AN68" i="2"/>
  <c r="AN202" i="2"/>
  <c r="AD206" i="2"/>
  <c r="AI234" i="2"/>
  <c r="AN47" i="2"/>
  <c r="AX47" i="2"/>
  <c r="AD97" i="2"/>
  <c r="AS131" i="2"/>
  <c r="AI131" i="2"/>
  <c r="AD177" i="2"/>
  <c r="AX228" i="2"/>
  <c r="AI173" i="2"/>
  <c r="AD127" i="2"/>
  <c r="AI80" i="2"/>
  <c r="AD80" i="2"/>
  <c r="AI82" i="2"/>
  <c r="AD82" i="2"/>
  <c r="AS94" i="2"/>
  <c r="AX83" i="2"/>
  <c r="AD100" i="2"/>
  <c r="AS185" i="2"/>
  <c r="AN256" i="2"/>
  <c r="AD256" i="2"/>
  <c r="AN254" i="2"/>
  <c r="AX195" i="2"/>
  <c r="AD150" i="2"/>
  <c r="AX150" i="2"/>
  <c r="AS164" i="2"/>
  <c r="AI164" i="2"/>
  <c r="AN278" i="2"/>
  <c r="AN271" i="2"/>
  <c r="AN267" i="2"/>
  <c r="AI275" i="2"/>
  <c r="AD242" i="2"/>
  <c r="AI241" i="2"/>
  <c r="AN253" i="2"/>
  <c r="AI215" i="2"/>
  <c r="AD220" i="2"/>
  <c r="AI204" i="2"/>
  <c r="AN218" i="2"/>
  <c r="AD179" i="2"/>
  <c r="AI171" i="2"/>
  <c r="AD163" i="2"/>
  <c r="AS151" i="2"/>
  <c r="AD121" i="2"/>
  <c r="AN136" i="2"/>
  <c r="AD120" i="2"/>
  <c r="AN96" i="2"/>
  <c r="AN125" i="2"/>
  <c r="AX107" i="2"/>
  <c r="AN269" i="2"/>
  <c r="AD257" i="2"/>
  <c r="AN210" i="2"/>
  <c r="AN261" i="2"/>
  <c r="AN255" i="2"/>
  <c r="AS219" i="2"/>
  <c r="AD189" i="2"/>
  <c r="AN212" i="2"/>
  <c r="AN167" i="2"/>
  <c r="AN87" i="2"/>
  <c r="AI192" i="2"/>
  <c r="AD192" i="2"/>
  <c r="AS123" i="2"/>
  <c r="AD240" i="2"/>
  <c r="AX159" i="2"/>
  <c r="AD142" i="2"/>
  <c r="AI209" i="2"/>
  <c r="AN214" i="2"/>
  <c r="AX166" i="2"/>
  <c r="AX93" i="2"/>
  <c r="AN130" i="2"/>
  <c r="AS176" i="2"/>
  <c r="AI176" i="2"/>
  <c r="AX43" i="2"/>
  <c r="AN277" i="2"/>
  <c r="AN152" i="2"/>
  <c r="AI60" i="2"/>
  <c r="AD44" i="2"/>
  <c r="AI122" i="2"/>
  <c r="AS86" i="2"/>
  <c r="AI70" i="2"/>
  <c r="AX45" i="2"/>
  <c r="B12" i="1"/>
  <c r="B4" i="1"/>
  <c r="B9" i="1"/>
  <c r="B40" i="1" s="1"/>
  <c r="B42" i="1" s="1"/>
  <c r="AD43" i="2" l="1"/>
  <c r="AX124" i="2"/>
  <c r="AX237" i="2"/>
  <c r="AI254" i="2"/>
  <c r="AS223" i="2"/>
  <c r="AX277" i="2"/>
  <c r="AD211" i="2"/>
  <c r="AX221" i="2"/>
  <c r="AI44" i="2"/>
  <c r="AX274" i="2"/>
  <c r="AX190" i="2"/>
  <c r="AS97" i="2"/>
  <c r="AN55" i="2"/>
  <c r="AI78" i="2"/>
  <c r="AN85" i="2"/>
  <c r="AI121" i="2"/>
  <c r="AI270" i="2"/>
  <c r="AN241" i="2"/>
  <c r="AX68" i="2"/>
  <c r="AI277" i="2"/>
  <c r="AN64" i="2"/>
  <c r="AN207" i="2"/>
  <c r="AX99" i="2"/>
  <c r="AI246" i="2"/>
  <c r="AI83" i="2"/>
  <c r="AN99" i="2"/>
  <c r="AX127" i="2"/>
  <c r="AD71" i="2"/>
  <c r="AI62" i="2"/>
  <c r="AN178" i="2"/>
  <c r="AX145" i="2"/>
  <c r="AN181" i="2"/>
  <c r="AX42" i="2"/>
  <c r="AI95" i="2"/>
  <c r="AS146" i="2"/>
  <c r="AD168" i="2"/>
  <c r="AX179" i="2"/>
  <c r="AS174" i="2"/>
  <c r="AN270" i="2"/>
  <c r="AS44" i="2"/>
  <c r="AD214" i="2"/>
  <c r="AX56" i="2"/>
  <c r="AI96" i="2"/>
  <c r="AI154" i="2"/>
  <c r="AI208" i="2"/>
  <c r="AN102" i="2"/>
  <c r="AI38" i="2"/>
  <c r="AD91" i="2"/>
  <c r="AI123" i="2"/>
  <c r="AI126" i="2"/>
  <c r="AI43" i="2"/>
  <c r="AS195" i="2"/>
  <c r="AX80" i="2"/>
  <c r="AX161" i="2"/>
  <c r="AN161" i="2"/>
  <c r="AS188" i="2"/>
  <c r="AI199" i="2"/>
  <c r="AI76" i="2"/>
  <c r="AN107" i="2"/>
  <c r="AS93" i="2"/>
  <c r="AX91" i="2"/>
  <c r="AN263" i="2"/>
  <c r="AI180" i="2"/>
  <c r="AS249" i="2"/>
  <c r="AD93" i="2"/>
  <c r="AN147" i="2"/>
  <c r="AX222" i="2"/>
  <c r="AN62" i="2"/>
  <c r="AX125" i="2"/>
  <c r="AD111" i="2"/>
  <c r="AN78" i="2"/>
  <c r="AX201" i="2"/>
  <c r="AN226" i="2"/>
  <c r="AX59" i="2"/>
  <c r="AD267" i="2"/>
  <c r="AI211" i="2"/>
  <c r="AD201" i="2"/>
  <c r="AN237" i="2"/>
  <c r="AX171" i="2"/>
  <c r="AI196" i="2"/>
  <c r="AS254" i="2"/>
  <c r="AN120" i="2"/>
  <c r="AS65" i="2"/>
  <c r="AX177" i="2"/>
  <c r="AS175" i="2"/>
  <c r="AN273" i="2"/>
  <c r="AI203" i="2"/>
  <c r="AI194" i="2"/>
  <c r="AN123" i="2"/>
  <c r="AD45" i="2"/>
  <c r="AS83" i="2"/>
  <c r="AN122" i="2"/>
  <c r="AS100" i="2"/>
  <c r="AS253" i="2"/>
  <c r="AN247" i="2"/>
  <c r="AX174" i="2"/>
  <c r="AI232" i="2"/>
  <c r="AS38" i="2"/>
  <c r="AN132" i="2"/>
  <c r="AS147" i="2"/>
  <c r="AD243" i="2"/>
  <c r="AX76" i="2"/>
  <c r="AI40" i="2"/>
  <c r="AD146" i="2"/>
  <c r="AS213" i="2"/>
  <c r="AX142" i="2"/>
  <c r="AD115" i="2"/>
  <c r="AI236" i="2"/>
  <c r="AI269" i="2"/>
  <c r="AD273" i="2"/>
  <c r="AI252" i="2"/>
  <c r="AN75" i="2"/>
  <c r="AS265" i="2"/>
  <c r="AS40" i="2"/>
  <c r="AD223" i="2"/>
  <c r="AD224" i="2"/>
  <c r="AS55" i="2"/>
  <c r="AI139" i="2"/>
  <c r="AD155" i="2"/>
  <c r="AN211" i="2"/>
  <c r="AX211" i="2"/>
  <c r="AN86" i="2"/>
  <c r="AN58" i="2"/>
  <c r="AX70" i="2"/>
  <c r="AS113" i="2"/>
  <c r="AS264" i="2"/>
  <c r="AN250" i="2"/>
  <c r="AD40" i="2"/>
  <c r="AS240" i="2"/>
  <c r="AS205" i="2"/>
  <c r="AD58" i="2"/>
  <c r="AS270" i="2"/>
  <c r="AD227" i="2"/>
  <c r="AD159" i="2"/>
  <c r="AX269" i="2"/>
  <c r="AX139" i="2"/>
  <c r="AS102" i="2"/>
  <c r="AS50" i="2"/>
  <c r="AS76" i="2"/>
  <c r="AI235" i="2"/>
  <c r="AI58" i="2"/>
  <c r="AI148" i="2"/>
  <c r="AS246" i="2"/>
  <c r="AN235" i="2"/>
  <c r="AX110" i="2"/>
  <c r="AN124" i="2"/>
  <c r="AN208" i="2"/>
  <c r="AD250" i="2"/>
  <c r="AS122" i="2"/>
  <c r="AD232" i="2"/>
  <c r="AN90" i="2"/>
  <c r="AX168" i="2"/>
  <c r="AD274" i="2"/>
  <c r="AI227" i="2"/>
  <c r="AX273" i="2"/>
  <c r="AI75" i="2"/>
  <c r="AI113" i="2"/>
  <c r="AX101" i="2"/>
  <c r="AX261" i="2"/>
  <c r="AD205" i="2"/>
  <c r="B77" i="1"/>
  <c r="B78" i="1" s="1"/>
  <c r="B63" i="1"/>
  <c r="B50" i="2"/>
  <c r="B62" i="2" s="1"/>
  <c r="B53" i="2"/>
  <c r="B54" i="2" s="1"/>
  <c r="B55" i="2" s="1"/>
  <c r="B56" i="2" s="1"/>
  <c r="B58" i="2" s="1"/>
  <c r="G32" i="1"/>
  <c r="H32" i="1" s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O33" i="1"/>
  <c r="O35" i="1"/>
  <c r="O37" i="1"/>
  <c r="O39" i="1"/>
  <c r="O41" i="1"/>
  <c r="O43" i="1"/>
  <c r="O45" i="1"/>
  <c r="O47" i="1"/>
  <c r="O49" i="1"/>
  <c r="O51" i="1"/>
  <c r="O53" i="1"/>
  <c r="O55" i="1"/>
  <c r="O57" i="1"/>
  <c r="O59" i="1"/>
  <c r="O61" i="1"/>
  <c r="O63" i="1"/>
  <c r="O65" i="1"/>
  <c r="O67" i="1"/>
  <c r="O69" i="1"/>
  <c r="O71" i="1"/>
  <c r="O73" i="1"/>
  <c r="O75" i="1"/>
  <c r="O77" i="1"/>
  <c r="O79" i="1"/>
  <c r="O81" i="1"/>
  <c r="O83" i="1"/>
  <c r="O85" i="1"/>
  <c r="O87" i="1"/>
  <c r="O89" i="1"/>
  <c r="O91" i="1"/>
  <c r="O93" i="1"/>
  <c r="O95" i="1"/>
  <c r="O97" i="1"/>
  <c r="O99" i="1"/>
  <c r="O101" i="1"/>
  <c r="O103" i="1"/>
  <c r="O105" i="1"/>
  <c r="M107" i="1"/>
  <c r="O108" i="1"/>
  <c r="P109" i="1"/>
  <c r="M111" i="1"/>
  <c r="O112" i="1"/>
  <c r="P113" i="1"/>
  <c r="M115" i="1"/>
  <c r="O116" i="1"/>
  <c r="P117" i="1"/>
  <c r="M119" i="1"/>
  <c r="O120" i="1"/>
  <c r="P121" i="1"/>
  <c r="M123" i="1"/>
  <c r="O124" i="1"/>
  <c r="P125" i="1"/>
  <c r="M127" i="1"/>
  <c r="O128" i="1"/>
  <c r="P129" i="1"/>
  <c r="M131" i="1"/>
  <c r="O132" i="1"/>
  <c r="P133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P33" i="1"/>
  <c r="P35" i="1"/>
  <c r="P37" i="1"/>
  <c r="P39" i="1"/>
  <c r="P41" i="1"/>
  <c r="P43" i="1"/>
  <c r="P45" i="1"/>
  <c r="P47" i="1"/>
  <c r="P49" i="1"/>
  <c r="P51" i="1"/>
  <c r="P53" i="1"/>
  <c r="P55" i="1"/>
  <c r="P57" i="1"/>
  <c r="P59" i="1"/>
  <c r="P61" i="1"/>
  <c r="P63" i="1"/>
  <c r="P65" i="1"/>
  <c r="P67" i="1"/>
  <c r="P69" i="1"/>
  <c r="P71" i="1"/>
  <c r="P73" i="1"/>
  <c r="P75" i="1"/>
  <c r="P77" i="1"/>
  <c r="P79" i="1"/>
  <c r="P81" i="1"/>
  <c r="P83" i="1"/>
  <c r="P85" i="1"/>
  <c r="P87" i="1"/>
  <c r="P89" i="1"/>
  <c r="P91" i="1"/>
  <c r="P93" i="1"/>
  <c r="P95" i="1"/>
  <c r="P97" i="1"/>
  <c r="P99" i="1"/>
  <c r="P101" i="1"/>
  <c r="P103" i="1"/>
  <c r="P105" i="1"/>
  <c r="O107" i="1"/>
  <c r="P108" i="1"/>
  <c r="M110" i="1"/>
  <c r="O111" i="1"/>
  <c r="P112" i="1"/>
  <c r="M114" i="1"/>
  <c r="O115" i="1"/>
  <c r="P116" i="1"/>
  <c r="M118" i="1"/>
  <c r="O119" i="1"/>
  <c r="P120" i="1"/>
  <c r="M122" i="1"/>
  <c r="O123" i="1"/>
  <c r="P124" i="1"/>
  <c r="M126" i="1"/>
  <c r="O127" i="1"/>
  <c r="P128" i="1"/>
  <c r="M130" i="1"/>
  <c r="O131" i="1"/>
  <c r="P132" i="1"/>
  <c r="M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O32" i="1"/>
  <c r="L34" i="1"/>
  <c r="L38" i="1"/>
  <c r="L42" i="1"/>
  <c r="L46" i="1"/>
  <c r="L50" i="1"/>
  <c r="L54" i="1"/>
  <c r="L58" i="1"/>
  <c r="L62" i="1"/>
  <c r="L66" i="1"/>
  <c r="L70" i="1"/>
  <c r="L74" i="1"/>
  <c r="O34" i="1"/>
  <c r="O36" i="1"/>
  <c r="O38" i="1"/>
  <c r="O40" i="1"/>
  <c r="O42" i="1"/>
  <c r="O44" i="1"/>
  <c r="O46" i="1"/>
  <c r="O48" i="1"/>
  <c r="O50" i="1"/>
  <c r="O52" i="1"/>
  <c r="O54" i="1"/>
  <c r="O56" i="1"/>
  <c r="O58" i="1"/>
  <c r="O60" i="1"/>
  <c r="O62" i="1"/>
  <c r="O64" i="1"/>
  <c r="O66" i="1"/>
  <c r="O68" i="1"/>
  <c r="O70" i="1"/>
  <c r="O72" i="1"/>
  <c r="O74" i="1"/>
  <c r="O76" i="1"/>
  <c r="O78" i="1"/>
  <c r="O80" i="1"/>
  <c r="O82" i="1"/>
  <c r="O84" i="1"/>
  <c r="O86" i="1"/>
  <c r="O88" i="1"/>
  <c r="O90" i="1"/>
  <c r="O92" i="1"/>
  <c r="O94" i="1"/>
  <c r="O96" i="1"/>
  <c r="O98" i="1"/>
  <c r="O100" i="1"/>
  <c r="O102" i="1"/>
  <c r="O104" i="1"/>
  <c r="O106" i="1"/>
  <c r="P34" i="1"/>
  <c r="P42" i="1"/>
  <c r="P50" i="1"/>
  <c r="P58" i="1"/>
  <c r="P66" i="1"/>
  <c r="P74" i="1"/>
  <c r="P82" i="1"/>
  <c r="P90" i="1"/>
  <c r="P98" i="1"/>
  <c r="P106" i="1"/>
  <c r="O109" i="1"/>
  <c r="M112" i="1"/>
  <c r="P114" i="1"/>
  <c r="O117" i="1"/>
  <c r="M120" i="1"/>
  <c r="P122" i="1"/>
  <c r="O125" i="1"/>
  <c r="M128" i="1"/>
  <c r="P130" i="1"/>
  <c r="O133" i="1"/>
  <c r="P135" i="1"/>
  <c r="P137" i="1"/>
  <c r="P139" i="1"/>
  <c r="P141" i="1"/>
  <c r="P143" i="1"/>
  <c r="P145" i="1"/>
  <c r="P147" i="1"/>
  <c r="P149" i="1"/>
  <c r="P151" i="1"/>
  <c r="P153" i="1"/>
  <c r="P155" i="1"/>
  <c r="P157" i="1"/>
  <c r="P159" i="1"/>
  <c r="P161" i="1"/>
  <c r="P163" i="1"/>
  <c r="P165" i="1"/>
  <c r="P167" i="1"/>
  <c r="P169" i="1"/>
  <c r="P171" i="1"/>
  <c r="P173" i="1"/>
  <c r="P175" i="1"/>
  <c r="P177" i="1"/>
  <c r="P179" i="1"/>
  <c r="P181" i="1"/>
  <c r="P183" i="1"/>
  <c r="P185" i="1"/>
  <c r="P187" i="1"/>
  <c r="P189" i="1"/>
  <c r="P191" i="1"/>
  <c r="P193" i="1"/>
  <c r="P195" i="1"/>
  <c r="P197" i="1"/>
  <c r="P199" i="1"/>
  <c r="P201" i="1"/>
  <c r="P203" i="1"/>
  <c r="P205" i="1"/>
  <c r="P207" i="1"/>
  <c r="P209" i="1"/>
  <c r="P211" i="1"/>
  <c r="P213" i="1"/>
  <c r="P215" i="1"/>
  <c r="P217" i="1"/>
  <c r="P219" i="1"/>
  <c r="P221" i="1"/>
  <c r="P223" i="1"/>
  <c r="P225" i="1"/>
  <c r="P227" i="1"/>
  <c r="P229" i="1"/>
  <c r="P231" i="1"/>
  <c r="P233" i="1"/>
  <c r="P235" i="1"/>
  <c r="P237" i="1"/>
  <c r="P239" i="1"/>
  <c r="P241" i="1"/>
  <c r="P243" i="1"/>
  <c r="P245" i="1"/>
  <c r="P247" i="1"/>
  <c r="P249" i="1"/>
  <c r="P251" i="1"/>
  <c r="O253" i="1"/>
  <c r="P254" i="1"/>
  <c r="M256" i="1"/>
  <c r="O257" i="1"/>
  <c r="P258" i="1"/>
  <c r="M260" i="1"/>
  <c r="O261" i="1"/>
  <c r="P262" i="1"/>
  <c r="M264" i="1"/>
  <c r="O265" i="1"/>
  <c r="P266" i="1"/>
  <c r="M268" i="1"/>
  <c r="O269" i="1"/>
  <c r="P270" i="1"/>
  <c r="M272" i="1"/>
  <c r="N32" i="1"/>
  <c r="L36" i="1"/>
  <c r="L41" i="1"/>
  <c r="L47" i="1"/>
  <c r="L52" i="1"/>
  <c r="L57" i="1"/>
  <c r="L63" i="1"/>
  <c r="L68" i="1"/>
  <c r="L73" i="1"/>
  <c r="L78" i="1"/>
  <c r="L82" i="1"/>
  <c r="L86" i="1"/>
  <c r="L90" i="1"/>
  <c r="L94" i="1"/>
  <c r="L98" i="1"/>
  <c r="L102" i="1"/>
  <c r="L106" i="1"/>
  <c r="L110" i="1"/>
  <c r="L114" i="1"/>
  <c r="L118" i="1"/>
  <c r="L122" i="1"/>
  <c r="L126" i="1"/>
  <c r="L130" i="1"/>
  <c r="L134" i="1"/>
  <c r="L138" i="1"/>
  <c r="L142" i="1"/>
  <c r="L146" i="1"/>
  <c r="L150" i="1"/>
  <c r="L154" i="1"/>
  <c r="L158" i="1"/>
  <c r="L162" i="1"/>
  <c r="L166" i="1"/>
  <c r="L170" i="1"/>
  <c r="L174" i="1"/>
  <c r="L178" i="1"/>
  <c r="L182" i="1"/>
  <c r="L186" i="1"/>
  <c r="L190" i="1"/>
  <c r="L194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P36" i="1"/>
  <c r="P44" i="1"/>
  <c r="P52" i="1"/>
  <c r="P60" i="1"/>
  <c r="P68" i="1"/>
  <c r="P76" i="1"/>
  <c r="P84" i="1"/>
  <c r="P92" i="1"/>
  <c r="P100" i="1"/>
  <c r="P107" i="1"/>
  <c r="O110" i="1"/>
  <c r="M113" i="1"/>
  <c r="P115" i="1"/>
  <c r="O118" i="1"/>
  <c r="M121" i="1"/>
  <c r="P123" i="1"/>
  <c r="O126" i="1"/>
  <c r="M129" i="1"/>
  <c r="P131" i="1"/>
  <c r="O134" i="1"/>
  <c r="O136" i="1"/>
  <c r="O138" i="1"/>
  <c r="O140" i="1"/>
  <c r="O142" i="1"/>
  <c r="O144" i="1"/>
  <c r="O146" i="1"/>
  <c r="O148" i="1"/>
  <c r="O150" i="1"/>
  <c r="O152" i="1"/>
  <c r="O154" i="1"/>
  <c r="O156" i="1"/>
  <c r="O158" i="1"/>
  <c r="O160" i="1"/>
  <c r="O162" i="1"/>
  <c r="O164" i="1"/>
  <c r="O166" i="1"/>
  <c r="O168" i="1"/>
  <c r="O170" i="1"/>
  <c r="O172" i="1"/>
  <c r="O174" i="1"/>
  <c r="O176" i="1"/>
  <c r="O178" i="1"/>
  <c r="O180" i="1"/>
  <c r="O182" i="1"/>
  <c r="O184" i="1"/>
  <c r="O186" i="1"/>
  <c r="O188" i="1"/>
  <c r="O190" i="1"/>
  <c r="O192" i="1"/>
  <c r="O194" i="1"/>
  <c r="O196" i="1"/>
  <c r="O198" i="1"/>
  <c r="O200" i="1"/>
  <c r="O202" i="1"/>
  <c r="O204" i="1"/>
  <c r="O206" i="1"/>
  <c r="O208" i="1"/>
  <c r="O210" i="1"/>
  <c r="O212" i="1"/>
  <c r="O214" i="1"/>
  <c r="O216" i="1"/>
  <c r="O218" i="1"/>
  <c r="O220" i="1"/>
  <c r="O222" i="1"/>
  <c r="O224" i="1"/>
  <c r="O226" i="1"/>
  <c r="O228" i="1"/>
  <c r="O230" i="1"/>
  <c r="O232" i="1"/>
  <c r="O234" i="1"/>
  <c r="O236" i="1"/>
  <c r="O238" i="1"/>
  <c r="O240" i="1"/>
  <c r="O242" i="1"/>
  <c r="O244" i="1"/>
  <c r="O246" i="1"/>
  <c r="O248" i="1"/>
  <c r="O250" i="1"/>
  <c r="O252" i="1"/>
  <c r="P253" i="1"/>
  <c r="M255" i="1"/>
  <c r="O256" i="1"/>
  <c r="P257" i="1"/>
  <c r="M259" i="1"/>
  <c r="O260" i="1"/>
  <c r="P261" i="1"/>
  <c r="M263" i="1"/>
  <c r="O264" i="1"/>
  <c r="P265" i="1"/>
  <c r="M267" i="1"/>
  <c r="O268" i="1"/>
  <c r="P269" i="1"/>
  <c r="M271" i="1"/>
  <c r="O272" i="1"/>
  <c r="M32" i="1"/>
  <c r="L37" i="1"/>
  <c r="L43" i="1"/>
  <c r="L48" i="1"/>
  <c r="L53" i="1"/>
  <c r="L59" i="1"/>
  <c r="L64" i="1"/>
  <c r="L69" i="1"/>
  <c r="L75" i="1"/>
  <c r="L79" i="1"/>
  <c r="L83" i="1"/>
  <c r="L87" i="1"/>
  <c r="L91" i="1"/>
  <c r="L95" i="1"/>
  <c r="L99" i="1"/>
  <c r="L103" i="1"/>
  <c r="L107" i="1"/>
  <c r="L111" i="1"/>
  <c r="L115" i="1"/>
  <c r="L119" i="1"/>
  <c r="L123" i="1"/>
  <c r="L127" i="1"/>
  <c r="L131" i="1"/>
  <c r="L135" i="1"/>
  <c r="L139" i="1"/>
  <c r="L143" i="1"/>
  <c r="L147" i="1"/>
  <c r="L151" i="1"/>
  <c r="L155" i="1"/>
  <c r="L159" i="1"/>
  <c r="L163" i="1"/>
  <c r="L167" i="1"/>
  <c r="L171" i="1"/>
  <c r="L175" i="1"/>
  <c r="L179" i="1"/>
  <c r="L183" i="1"/>
  <c r="L187" i="1"/>
  <c r="L191" i="1"/>
  <c r="L195" i="1"/>
  <c r="L199" i="1"/>
  <c r="L203" i="1"/>
  <c r="L207" i="1"/>
  <c r="L211" i="1"/>
  <c r="L215" i="1"/>
  <c r="L219" i="1"/>
  <c r="L223" i="1"/>
  <c r="L227" i="1"/>
  <c r="L231" i="1"/>
  <c r="L235" i="1"/>
  <c r="L239" i="1"/>
  <c r="L243" i="1"/>
  <c r="L247" i="1"/>
  <c r="L251" i="1"/>
  <c r="L255" i="1"/>
  <c r="L259" i="1"/>
  <c r="L263" i="1"/>
  <c r="L267" i="1"/>
  <c r="L271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P38" i="1"/>
  <c r="P46" i="1"/>
  <c r="P54" i="1"/>
  <c r="P62" i="1"/>
  <c r="P70" i="1"/>
  <c r="P78" i="1"/>
  <c r="P86" i="1"/>
  <c r="P94" i="1"/>
  <c r="P102" i="1"/>
  <c r="M108" i="1"/>
  <c r="P110" i="1"/>
  <c r="O113" i="1"/>
  <c r="M116" i="1"/>
  <c r="P118" i="1"/>
  <c r="O121" i="1"/>
  <c r="M124" i="1"/>
  <c r="P126" i="1"/>
  <c r="O129" i="1"/>
  <c r="M132" i="1"/>
  <c r="P134" i="1"/>
  <c r="P136" i="1"/>
  <c r="P138" i="1"/>
  <c r="P140" i="1"/>
  <c r="P142" i="1"/>
  <c r="P144" i="1"/>
  <c r="P146" i="1"/>
  <c r="P148" i="1"/>
  <c r="P150" i="1"/>
  <c r="P152" i="1"/>
  <c r="P154" i="1"/>
  <c r="P156" i="1"/>
  <c r="P158" i="1"/>
  <c r="P160" i="1"/>
  <c r="P162" i="1"/>
  <c r="P164" i="1"/>
  <c r="P166" i="1"/>
  <c r="P168" i="1"/>
  <c r="P170" i="1"/>
  <c r="P172" i="1"/>
  <c r="P174" i="1"/>
  <c r="P176" i="1"/>
  <c r="P178" i="1"/>
  <c r="P180" i="1"/>
  <c r="P182" i="1"/>
  <c r="P184" i="1"/>
  <c r="P186" i="1"/>
  <c r="P188" i="1"/>
  <c r="P190" i="1"/>
  <c r="P192" i="1"/>
  <c r="P194" i="1"/>
  <c r="P196" i="1"/>
  <c r="P198" i="1"/>
  <c r="P200" i="1"/>
  <c r="P202" i="1"/>
  <c r="P204" i="1"/>
  <c r="P206" i="1"/>
  <c r="P208" i="1"/>
  <c r="P210" i="1"/>
  <c r="P212" i="1"/>
  <c r="P214" i="1"/>
  <c r="P216" i="1"/>
  <c r="P218" i="1"/>
  <c r="P220" i="1"/>
  <c r="P222" i="1"/>
  <c r="P224" i="1"/>
  <c r="P226" i="1"/>
  <c r="P228" i="1"/>
  <c r="P230" i="1"/>
  <c r="P232" i="1"/>
  <c r="P234" i="1"/>
  <c r="P236" i="1"/>
  <c r="P238" i="1"/>
  <c r="P240" i="1"/>
  <c r="P242" i="1"/>
  <c r="P244" i="1"/>
  <c r="P246" i="1"/>
  <c r="P248" i="1"/>
  <c r="P250" i="1"/>
  <c r="P252" i="1"/>
  <c r="M254" i="1"/>
  <c r="O255" i="1"/>
  <c r="P256" i="1"/>
  <c r="M258" i="1"/>
  <c r="O259" i="1"/>
  <c r="P260" i="1"/>
  <c r="M262" i="1"/>
  <c r="O263" i="1"/>
  <c r="P264" i="1"/>
  <c r="M266" i="1"/>
  <c r="O267" i="1"/>
  <c r="P268" i="1"/>
  <c r="M270" i="1"/>
  <c r="O271" i="1"/>
  <c r="P272" i="1"/>
  <c r="L33" i="1"/>
  <c r="L39" i="1"/>
  <c r="L44" i="1"/>
  <c r="L49" i="1"/>
  <c r="L55" i="1"/>
  <c r="L60" i="1"/>
  <c r="L65" i="1"/>
  <c r="L71" i="1"/>
  <c r="L76" i="1"/>
  <c r="L80" i="1"/>
  <c r="L84" i="1"/>
  <c r="L88" i="1"/>
  <c r="L92" i="1"/>
  <c r="L96" i="1"/>
  <c r="L100" i="1"/>
  <c r="L104" i="1"/>
  <c r="L108" i="1"/>
  <c r="L112" i="1"/>
  <c r="L116" i="1"/>
  <c r="L120" i="1"/>
  <c r="L124" i="1"/>
  <c r="L128" i="1"/>
  <c r="L132" i="1"/>
  <c r="L136" i="1"/>
  <c r="L140" i="1"/>
  <c r="L144" i="1"/>
  <c r="L148" i="1"/>
  <c r="L152" i="1"/>
  <c r="L156" i="1"/>
  <c r="L160" i="1"/>
  <c r="L164" i="1"/>
  <c r="L168" i="1"/>
  <c r="L172" i="1"/>
  <c r="L176" i="1"/>
  <c r="L180" i="1"/>
  <c r="L184" i="1"/>
  <c r="L188" i="1"/>
  <c r="L192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K35" i="1"/>
  <c r="K39" i="1"/>
  <c r="K43" i="1"/>
  <c r="K47" i="1"/>
  <c r="K51" i="1"/>
  <c r="K55" i="1"/>
  <c r="P40" i="1"/>
  <c r="P72" i="1"/>
  <c r="P104" i="1"/>
  <c r="M117" i="1"/>
  <c r="P127" i="1"/>
  <c r="O137" i="1"/>
  <c r="O145" i="1"/>
  <c r="O153" i="1"/>
  <c r="O161" i="1"/>
  <c r="O169" i="1"/>
  <c r="O177" i="1"/>
  <c r="O185" i="1"/>
  <c r="O193" i="1"/>
  <c r="O201" i="1"/>
  <c r="O209" i="1"/>
  <c r="O217" i="1"/>
  <c r="O225" i="1"/>
  <c r="O233" i="1"/>
  <c r="O241" i="1"/>
  <c r="O249" i="1"/>
  <c r="P255" i="1"/>
  <c r="M261" i="1"/>
  <c r="O266" i="1"/>
  <c r="P271" i="1"/>
  <c r="L45" i="1"/>
  <c r="L67" i="1"/>
  <c r="L85" i="1"/>
  <c r="L101" i="1"/>
  <c r="L117" i="1"/>
  <c r="L133" i="1"/>
  <c r="L149" i="1"/>
  <c r="L165" i="1"/>
  <c r="L181" i="1"/>
  <c r="L197" i="1"/>
  <c r="L213" i="1"/>
  <c r="L229" i="1"/>
  <c r="L245" i="1"/>
  <c r="L261" i="1"/>
  <c r="K36" i="1"/>
  <c r="K52" i="1"/>
  <c r="K63" i="1"/>
  <c r="K71" i="1"/>
  <c r="K79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J34" i="1"/>
  <c r="J38" i="1"/>
  <c r="J42" i="1"/>
  <c r="J46" i="1"/>
  <c r="J50" i="1"/>
  <c r="J54" i="1"/>
  <c r="J58" i="1"/>
  <c r="J62" i="1"/>
  <c r="J66" i="1"/>
  <c r="J70" i="1"/>
  <c r="J74" i="1"/>
  <c r="J78" i="1"/>
  <c r="J82" i="1"/>
  <c r="J86" i="1"/>
  <c r="J90" i="1"/>
  <c r="J94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4" i="1"/>
  <c r="J158" i="1"/>
  <c r="J162" i="1"/>
  <c r="J166" i="1"/>
  <c r="J170" i="1"/>
  <c r="J174" i="1"/>
  <c r="J178" i="1"/>
  <c r="J182" i="1"/>
  <c r="J186" i="1"/>
  <c r="J190" i="1"/>
  <c r="J194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32" i="1"/>
  <c r="G36" i="1"/>
  <c r="H36" i="1" s="1"/>
  <c r="G40" i="1"/>
  <c r="H40" i="1" s="1"/>
  <c r="G44" i="1"/>
  <c r="H44" i="1" s="1"/>
  <c r="G48" i="1"/>
  <c r="H48" i="1" s="1"/>
  <c r="G52" i="1"/>
  <c r="H52" i="1" s="1"/>
  <c r="G56" i="1"/>
  <c r="H56" i="1" s="1"/>
  <c r="G60" i="1"/>
  <c r="H60" i="1" s="1"/>
  <c r="G64" i="1"/>
  <c r="H64" i="1" s="1"/>
  <c r="G68" i="1"/>
  <c r="H68" i="1" s="1"/>
  <c r="G72" i="1"/>
  <c r="H72" i="1" s="1"/>
  <c r="G76" i="1"/>
  <c r="H76" i="1" s="1"/>
  <c r="G80" i="1"/>
  <c r="H80" i="1" s="1"/>
  <c r="G84" i="1"/>
  <c r="H84" i="1" s="1"/>
  <c r="G88" i="1"/>
  <c r="H88" i="1" s="1"/>
  <c r="G92" i="1"/>
  <c r="H92" i="1" s="1"/>
  <c r="G96" i="1"/>
  <c r="H96" i="1" s="1"/>
  <c r="G100" i="1"/>
  <c r="H100" i="1" s="1"/>
  <c r="G104" i="1"/>
  <c r="H104" i="1" s="1"/>
  <c r="G108" i="1"/>
  <c r="H108" i="1" s="1"/>
  <c r="G112" i="1"/>
  <c r="H112" i="1" s="1"/>
  <c r="G116" i="1"/>
  <c r="H116" i="1" s="1"/>
  <c r="G120" i="1"/>
  <c r="H120" i="1" s="1"/>
  <c r="G124" i="1"/>
  <c r="H124" i="1" s="1"/>
  <c r="G128" i="1"/>
  <c r="H128" i="1" s="1"/>
  <c r="G132" i="1"/>
  <c r="H132" i="1" s="1"/>
  <c r="G136" i="1"/>
  <c r="H136" i="1" s="1"/>
  <c r="G140" i="1"/>
  <c r="H140" i="1" s="1"/>
  <c r="G144" i="1"/>
  <c r="H144" i="1" s="1"/>
  <c r="G148" i="1"/>
  <c r="H148" i="1" s="1"/>
  <c r="G152" i="1"/>
  <c r="H152" i="1" s="1"/>
  <c r="G156" i="1"/>
  <c r="H156" i="1" s="1"/>
  <c r="G160" i="1"/>
  <c r="H160" i="1" s="1"/>
  <c r="G164" i="1"/>
  <c r="H164" i="1" s="1"/>
  <c r="G168" i="1"/>
  <c r="H168" i="1" s="1"/>
  <c r="G172" i="1"/>
  <c r="H172" i="1" s="1"/>
  <c r="G176" i="1"/>
  <c r="H176" i="1" s="1"/>
  <c r="G180" i="1"/>
  <c r="H180" i="1" s="1"/>
  <c r="G184" i="1"/>
  <c r="H184" i="1" s="1"/>
  <c r="G188" i="1"/>
  <c r="H188" i="1" s="1"/>
  <c r="G192" i="1"/>
  <c r="H192" i="1" s="1"/>
  <c r="G196" i="1"/>
  <c r="H196" i="1" s="1"/>
  <c r="G200" i="1"/>
  <c r="H200" i="1" s="1"/>
  <c r="G204" i="1"/>
  <c r="H204" i="1" s="1"/>
  <c r="G208" i="1"/>
  <c r="H208" i="1" s="1"/>
  <c r="G212" i="1"/>
  <c r="H212" i="1" s="1"/>
  <c r="G216" i="1"/>
  <c r="H216" i="1" s="1"/>
  <c r="G220" i="1"/>
  <c r="H220" i="1" s="1"/>
  <c r="G224" i="1"/>
  <c r="H224" i="1" s="1"/>
  <c r="G228" i="1"/>
  <c r="H228" i="1" s="1"/>
  <c r="G232" i="1"/>
  <c r="H232" i="1" s="1"/>
  <c r="G236" i="1"/>
  <c r="H236" i="1" s="1"/>
  <c r="G240" i="1"/>
  <c r="H240" i="1" s="1"/>
  <c r="G244" i="1"/>
  <c r="H244" i="1" s="1"/>
  <c r="G248" i="1"/>
  <c r="H248" i="1" s="1"/>
  <c r="G252" i="1"/>
  <c r="H252" i="1" s="1"/>
  <c r="G256" i="1"/>
  <c r="H256" i="1" s="1"/>
  <c r="G260" i="1"/>
  <c r="H260" i="1" s="1"/>
  <c r="G264" i="1"/>
  <c r="H264" i="1" s="1"/>
  <c r="G268" i="1"/>
  <c r="H268" i="1" s="1"/>
  <c r="G272" i="1"/>
  <c r="H272" i="1" s="1"/>
  <c r="P48" i="1"/>
  <c r="P80" i="1"/>
  <c r="M109" i="1"/>
  <c r="P119" i="1"/>
  <c r="O130" i="1"/>
  <c r="O139" i="1"/>
  <c r="O147" i="1"/>
  <c r="O155" i="1"/>
  <c r="O163" i="1"/>
  <c r="O171" i="1"/>
  <c r="O179" i="1"/>
  <c r="O187" i="1"/>
  <c r="O195" i="1"/>
  <c r="O203" i="1"/>
  <c r="O211" i="1"/>
  <c r="O219" i="1"/>
  <c r="O227" i="1"/>
  <c r="O235" i="1"/>
  <c r="O243" i="1"/>
  <c r="O251" i="1"/>
  <c r="M257" i="1"/>
  <c r="O262" i="1"/>
  <c r="P267" i="1"/>
  <c r="P32" i="1"/>
  <c r="L51" i="1"/>
  <c r="L72" i="1"/>
  <c r="L89" i="1"/>
  <c r="L105" i="1"/>
  <c r="L121" i="1"/>
  <c r="L137" i="1"/>
  <c r="L153" i="1"/>
  <c r="L169" i="1"/>
  <c r="L185" i="1"/>
  <c r="L201" i="1"/>
  <c r="L217" i="1"/>
  <c r="L233" i="1"/>
  <c r="L249" i="1"/>
  <c r="L265" i="1"/>
  <c r="K40" i="1"/>
  <c r="K56" i="1"/>
  <c r="K64" i="1"/>
  <c r="K72" i="1"/>
  <c r="K80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J35" i="1"/>
  <c r="J39" i="1"/>
  <c r="J43" i="1"/>
  <c r="J47" i="1"/>
  <c r="J51" i="1"/>
  <c r="J55" i="1"/>
  <c r="J59" i="1"/>
  <c r="J63" i="1"/>
  <c r="J67" i="1"/>
  <c r="J71" i="1"/>
  <c r="J75" i="1"/>
  <c r="J79" i="1"/>
  <c r="J83" i="1"/>
  <c r="J87" i="1"/>
  <c r="J91" i="1"/>
  <c r="J95" i="1"/>
  <c r="J99" i="1"/>
  <c r="J103" i="1"/>
  <c r="J107" i="1"/>
  <c r="J111" i="1"/>
  <c r="J115" i="1"/>
  <c r="J119" i="1"/>
  <c r="J123" i="1"/>
  <c r="J127" i="1"/>
  <c r="J131" i="1"/>
  <c r="J135" i="1"/>
  <c r="J139" i="1"/>
  <c r="J143" i="1"/>
  <c r="J147" i="1"/>
  <c r="J151" i="1"/>
  <c r="J155" i="1"/>
  <c r="J159" i="1"/>
  <c r="J163" i="1"/>
  <c r="J167" i="1"/>
  <c r="J171" i="1"/>
  <c r="J175" i="1"/>
  <c r="J179" i="1"/>
  <c r="J183" i="1"/>
  <c r="J187" i="1"/>
  <c r="J191" i="1"/>
  <c r="J195" i="1"/>
  <c r="J199" i="1"/>
  <c r="J203" i="1"/>
  <c r="J207" i="1"/>
  <c r="J211" i="1"/>
  <c r="J215" i="1"/>
  <c r="J219" i="1"/>
  <c r="J223" i="1"/>
  <c r="J227" i="1"/>
  <c r="J231" i="1"/>
  <c r="J235" i="1"/>
  <c r="J239" i="1"/>
  <c r="J243" i="1"/>
  <c r="J247" i="1"/>
  <c r="J251" i="1"/>
  <c r="J255" i="1"/>
  <c r="J259" i="1"/>
  <c r="J263" i="1"/>
  <c r="J267" i="1"/>
  <c r="J271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G33" i="1"/>
  <c r="H33" i="1" s="1"/>
  <c r="G37" i="1"/>
  <c r="H37" i="1" s="1"/>
  <c r="G41" i="1"/>
  <c r="H41" i="1" s="1"/>
  <c r="G45" i="1"/>
  <c r="H45" i="1" s="1"/>
  <c r="G49" i="1"/>
  <c r="H49" i="1" s="1"/>
  <c r="G53" i="1"/>
  <c r="H53" i="1" s="1"/>
  <c r="G57" i="1"/>
  <c r="H57" i="1" s="1"/>
  <c r="G61" i="1"/>
  <c r="H61" i="1" s="1"/>
  <c r="G65" i="1"/>
  <c r="H65" i="1" s="1"/>
  <c r="G69" i="1"/>
  <c r="H69" i="1" s="1"/>
  <c r="G73" i="1"/>
  <c r="H73" i="1" s="1"/>
  <c r="G77" i="1"/>
  <c r="H77" i="1" s="1"/>
  <c r="G81" i="1"/>
  <c r="H81" i="1" s="1"/>
  <c r="G85" i="1"/>
  <c r="H85" i="1" s="1"/>
  <c r="G89" i="1"/>
  <c r="H89" i="1" s="1"/>
  <c r="G93" i="1"/>
  <c r="H93" i="1" s="1"/>
  <c r="G97" i="1"/>
  <c r="H97" i="1" s="1"/>
  <c r="G101" i="1"/>
  <c r="H101" i="1" s="1"/>
  <c r="G105" i="1"/>
  <c r="H105" i="1" s="1"/>
  <c r="G109" i="1"/>
  <c r="H109" i="1" s="1"/>
  <c r="G113" i="1"/>
  <c r="H113" i="1" s="1"/>
  <c r="G117" i="1"/>
  <c r="H117" i="1" s="1"/>
  <c r="G121" i="1"/>
  <c r="H121" i="1" s="1"/>
  <c r="G125" i="1"/>
  <c r="H125" i="1" s="1"/>
  <c r="G129" i="1"/>
  <c r="H129" i="1" s="1"/>
  <c r="G133" i="1"/>
  <c r="H133" i="1" s="1"/>
  <c r="G137" i="1"/>
  <c r="H137" i="1" s="1"/>
  <c r="G141" i="1"/>
  <c r="H141" i="1" s="1"/>
  <c r="G145" i="1"/>
  <c r="H145" i="1" s="1"/>
  <c r="G149" i="1"/>
  <c r="H149" i="1" s="1"/>
  <c r="G153" i="1"/>
  <c r="H153" i="1" s="1"/>
  <c r="G157" i="1"/>
  <c r="H157" i="1" s="1"/>
  <c r="G161" i="1"/>
  <c r="H161" i="1" s="1"/>
  <c r="G165" i="1"/>
  <c r="H165" i="1" s="1"/>
  <c r="G169" i="1"/>
  <c r="H169" i="1" s="1"/>
  <c r="G173" i="1"/>
  <c r="H173" i="1" s="1"/>
  <c r="G177" i="1"/>
  <c r="H177" i="1" s="1"/>
  <c r="G181" i="1"/>
  <c r="H181" i="1" s="1"/>
  <c r="G185" i="1"/>
  <c r="H185" i="1" s="1"/>
  <c r="G189" i="1"/>
  <c r="H189" i="1" s="1"/>
  <c r="G193" i="1"/>
  <c r="H193" i="1" s="1"/>
  <c r="G197" i="1"/>
  <c r="H197" i="1" s="1"/>
  <c r="G201" i="1"/>
  <c r="H201" i="1" s="1"/>
  <c r="G205" i="1"/>
  <c r="H205" i="1" s="1"/>
  <c r="G209" i="1"/>
  <c r="H209" i="1" s="1"/>
  <c r="G213" i="1"/>
  <c r="H213" i="1" s="1"/>
  <c r="G217" i="1"/>
  <c r="H217" i="1" s="1"/>
  <c r="G221" i="1"/>
  <c r="H221" i="1" s="1"/>
  <c r="G225" i="1"/>
  <c r="H225" i="1" s="1"/>
  <c r="G229" i="1"/>
  <c r="H229" i="1" s="1"/>
  <c r="G233" i="1"/>
  <c r="H233" i="1" s="1"/>
  <c r="G237" i="1"/>
  <c r="H237" i="1" s="1"/>
  <c r="G241" i="1"/>
  <c r="H241" i="1" s="1"/>
  <c r="G245" i="1"/>
  <c r="H245" i="1" s="1"/>
  <c r="G249" i="1"/>
  <c r="H249" i="1" s="1"/>
  <c r="G253" i="1"/>
  <c r="H253" i="1" s="1"/>
  <c r="G257" i="1"/>
  <c r="H257" i="1" s="1"/>
  <c r="G261" i="1"/>
  <c r="H261" i="1" s="1"/>
  <c r="G265" i="1"/>
  <c r="H265" i="1" s="1"/>
  <c r="G269" i="1"/>
  <c r="H269" i="1" s="1"/>
  <c r="G242" i="1"/>
  <c r="H242" i="1" s="1"/>
  <c r="G254" i="1"/>
  <c r="H254" i="1" s="1"/>
  <c r="G262" i="1"/>
  <c r="H262" i="1" s="1"/>
  <c r="G270" i="1"/>
  <c r="H270" i="1" s="1"/>
  <c r="P56" i="1"/>
  <c r="P88" i="1"/>
  <c r="P111" i="1"/>
  <c r="O122" i="1"/>
  <c r="M133" i="1"/>
  <c r="O141" i="1"/>
  <c r="O149" i="1"/>
  <c r="O157" i="1"/>
  <c r="O165" i="1"/>
  <c r="O173" i="1"/>
  <c r="O181" i="1"/>
  <c r="O189" i="1"/>
  <c r="O197" i="1"/>
  <c r="O205" i="1"/>
  <c r="O213" i="1"/>
  <c r="O221" i="1"/>
  <c r="O229" i="1"/>
  <c r="O237" i="1"/>
  <c r="O245" i="1"/>
  <c r="M253" i="1"/>
  <c r="O258" i="1"/>
  <c r="P263" i="1"/>
  <c r="M269" i="1"/>
  <c r="L35" i="1"/>
  <c r="L56" i="1"/>
  <c r="L77" i="1"/>
  <c r="L93" i="1"/>
  <c r="L109" i="1"/>
  <c r="L125" i="1"/>
  <c r="L141" i="1"/>
  <c r="L157" i="1"/>
  <c r="L173" i="1"/>
  <c r="L189" i="1"/>
  <c r="L205" i="1"/>
  <c r="L221" i="1"/>
  <c r="L237" i="1"/>
  <c r="L253" i="1"/>
  <c r="L269" i="1"/>
  <c r="K44" i="1"/>
  <c r="K59" i="1"/>
  <c r="K67" i="1"/>
  <c r="K75" i="1"/>
  <c r="K83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92" i="1"/>
  <c r="J96" i="1"/>
  <c r="J100" i="1"/>
  <c r="J104" i="1"/>
  <c r="J108" i="1"/>
  <c r="J112" i="1"/>
  <c r="J116" i="1"/>
  <c r="J120" i="1"/>
  <c r="J124" i="1"/>
  <c r="J128" i="1"/>
  <c r="J132" i="1"/>
  <c r="J136" i="1"/>
  <c r="J140" i="1"/>
  <c r="J144" i="1"/>
  <c r="J148" i="1"/>
  <c r="J152" i="1"/>
  <c r="J156" i="1"/>
  <c r="J160" i="1"/>
  <c r="J164" i="1"/>
  <c r="J168" i="1"/>
  <c r="J172" i="1"/>
  <c r="J176" i="1"/>
  <c r="J180" i="1"/>
  <c r="J184" i="1"/>
  <c r="J188" i="1"/>
  <c r="J192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G34" i="1"/>
  <c r="H34" i="1" s="1"/>
  <c r="G38" i="1"/>
  <c r="H38" i="1" s="1"/>
  <c r="G42" i="1"/>
  <c r="H42" i="1" s="1"/>
  <c r="G46" i="1"/>
  <c r="H46" i="1" s="1"/>
  <c r="G50" i="1"/>
  <c r="H50" i="1" s="1"/>
  <c r="G54" i="1"/>
  <c r="H54" i="1" s="1"/>
  <c r="G58" i="1"/>
  <c r="H58" i="1" s="1"/>
  <c r="G62" i="1"/>
  <c r="H62" i="1" s="1"/>
  <c r="G66" i="1"/>
  <c r="H66" i="1" s="1"/>
  <c r="G70" i="1"/>
  <c r="H70" i="1" s="1"/>
  <c r="G74" i="1"/>
  <c r="H74" i="1" s="1"/>
  <c r="G78" i="1"/>
  <c r="H78" i="1" s="1"/>
  <c r="G82" i="1"/>
  <c r="H82" i="1" s="1"/>
  <c r="G86" i="1"/>
  <c r="H86" i="1" s="1"/>
  <c r="G90" i="1"/>
  <c r="H90" i="1" s="1"/>
  <c r="G94" i="1"/>
  <c r="H94" i="1" s="1"/>
  <c r="G98" i="1"/>
  <c r="H98" i="1" s="1"/>
  <c r="G102" i="1"/>
  <c r="H102" i="1" s="1"/>
  <c r="G106" i="1"/>
  <c r="H106" i="1" s="1"/>
  <c r="G110" i="1"/>
  <c r="H110" i="1" s="1"/>
  <c r="G114" i="1"/>
  <c r="H114" i="1" s="1"/>
  <c r="G118" i="1"/>
  <c r="H118" i="1" s="1"/>
  <c r="G122" i="1"/>
  <c r="H122" i="1" s="1"/>
  <c r="G126" i="1"/>
  <c r="H126" i="1" s="1"/>
  <c r="G130" i="1"/>
  <c r="H130" i="1" s="1"/>
  <c r="G134" i="1"/>
  <c r="H134" i="1" s="1"/>
  <c r="G138" i="1"/>
  <c r="H138" i="1" s="1"/>
  <c r="G142" i="1"/>
  <c r="H142" i="1" s="1"/>
  <c r="G146" i="1"/>
  <c r="H146" i="1" s="1"/>
  <c r="G150" i="1"/>
  <c r="H150" i="1" s="1"/>
  <c r="G154" i="1"/>
  <c r="H154" i="1" s="1"/>
  <c r="G158" i="1"/>
  <c r="H158" i="1" s="1"/>
  <c r="G162" i="1"/>
  <c r="H162" i="1" s="1"/>
  <c r="G166" i="1"/>
  <c r="H166" i="1" s="1"/>
  <c r="G170" i="1"/>
  <c r="H170" i="1" s="1"/>
  <c r="G174" i="1"/>
  <c r="H174" i="1" s="1"/>
  <c r="G178" i="1"/>
  <c r="H178" i="1" s="1"/>
  <c r="G182" i="1"/>
  <c r="H182" i="1" s="1"/>
  <c r="G186" i="1"/>
  <c r="H186" i="1" s="1"/>
  <c r="G190" i="1"/>
  <c r="H190" i="1" s="1"/>
  <c r="G194" i="1"/>
  <c r="H194" i="1" s="1"/>
  <c r="G198" i="1"/>
  <c r="H198" i="1" s="1"/>
  <c r="G202" i="1"/>
  <c r="H202" i="1" s="1"/>
  <c r="G206" i="1"/>
  <c r="H206" i="1" s="1"/>
  <c r="G210" i="1"/>
  <c r="H210" i="1" s="1"/>
  <c r="G214" i="1"/>
  <c r="H214" i="1" s="1"/>
  <c r="G218" i="1"/>
  <c r="H218" i="1" s="1"/>
  <c r="G222" i="1"/>
  <c r="H222" i="1" s="1"/>
  <c r="G226" i="1"/>
  <c r="H226" i="1" s="1"/>
  <c r="G230" i="1"/>
  <c r="H230" i="1" s="1"/>
  <c r="G234" i="1"/>
  <c r="H234" i="1" s="1"/>
  <c r="G238" i="1"/>
  <c r="H238" i="1" s="1"/>
  <c r="G246" i="1"/>
  <c r="H246" i="1" s="1"/>
  <c r="G250" i="1"/>
  <c r="H250" i="1" s="1"/>
  <c r="G258" i="1"/>
  <c r="H258" i="1" s="1"/>
  <c r="G266" i="1"/>
  <c r="H266" i="1" s="1"/>
  <c r="P64" i="1"/>
  <c r="O135" i="1"/>
  <c r="O167" i="1"/>
  <c r="O199" i="1"/>
  <c r="O231" i="1"/>
  <c r="P259" i="1"/>
  <c r="L61" i="1"/>
  <c r="L129" i="1"/>
  <c r="L193" i="1"/>
  <c r="L257" i="1"/>
  <c r="K68" i="1"/>
  <c r="K94" i="1"/>
  <c r="K110" i="1"/>
  <c r="K126" i="1"/>
  <c r="K142" i="1"/>
  <c r="K158" i="1"/>
  <c r="K174" i="1"/>
  <c r="K190" i="1"/>
  <c r="K206" i="1"/>
  <c r="K222" i="1"/>
  <c r="K238" i="1"/>
  <c r="K254" i="1"/>
  <c r="K270" i="1"/>
  <c r="J45" i="1"/>
  <c r="J61" i="1"/>
  <c r="J77" i="1"/>
  <c r="J93" i="1"/>
  <c r="J109" i="1"/>
  <c r="J125" i="1"/>
  <c r="J141" i="1"/>
  <c r="J157" i="1"/>
  <c r="J173" i="1"/>
  <c r="J189" i="1"/>
  <c r="J205" i="1"/>
  <c r="J221" i="1"/>
  <c r="J237" i="1"/>
  <c r="J253" i="1"/>
  <c r="J269" i="1"/>
  <c r="I44" i="1"/>
  <c r="I60" i="1"/>
  <c r="I76" i="1"/>
  <c r="I92" i="1"/>
  <c r="I108" i="1"/>
  <c r="I124" i="1"/>
  <c r="I140" i="1"/>
  <c r="I156" i="1"/>
  <c r="I172" i="1"/>
  <c r="I188" i="1"/>
  <c r="I204" i="1"/>
  <c r="I220" i="1"/>
  <c r="I236" i="1"/>
  <c r="I252" i="1"/>
  <c r="I268" i="1"/>
  <c r="G43" i="1"/>
  <c r="H43" i="1" s="1"/>
  <c r="G59" i="1"/>
  <c r="H59" i="1" s="1"/>
  <c r="G75" i="1"/>
  <c r="H75" i="1" s="1"/>
  <c r="G91" i="1"/>
  <c r="H91" i="1" s="1"/>
  <c r="G107" i="1"/>
  <c r="H107" i="1" s="1"/>
  <c r="G123" i="1"/>
  <c r="H123" i="1" s="1"/>
  <c r="G139" i="1"/>
  <c r="H139" i="1" s="1"/>
  <c r="G155" i="1"/>
  <c r="H155" i="1" s="1"/>
  <c r="G171" i="1"/>
  <c r="H171" i="1" s="1"/>
  <c r="G187" i="1"/>
  <c r="H187" i="1" s="1"/>
  <c r="G203" i="1"/>
  <c r="H203" i="1" s="1"/>
  <c r="G219" i="1"/>
  <c r="H219" i="1" s="1"/>
  <c r="G235" i="1"/>
  <c r="H235" i="1" s="1"/>
  <c r="G251" i="1"/>
  <c r="H251" i="1" s="1"/>
  <c r="G267" i="1"/>
  <c r="H267" i="1" s="1"/>
  <c r="J137" i="1"/>
  <c r="I88" i="1"/>
  <c r="I168" i="1"/>
  <c r="I216" i="1"/>
  <c r="I264" i="1"/>
  <c r="G55" i="1"/>
  <c r="H55" i="1" s="1"/>
  <c r="G87" i="1"/>
  <c r="H87" i="1" s="1"/>
  <c r="G135" i="1"/>
  <c r="H135" i="1" s="1"/>
  <c r="G183" i="1"/>
  <c r="H183" i="1" s="1"/>
  <c r="G231" i="1"/>
  <c r="H231" i="1" s="1"/>
  <c r="P96" i="1"/>
  <c r="O143" i="1"/>
  <c r="O175" i="1"/>
  <c r="O207" i="1"/>
  <c r="O239" i="1"/>
  <c r="M265" i="1"/>
  <c r="L81" i="1"/>
  <c r="L145" i="1"/>
  <c r="L209" i="1"/>
  <c r="L32" i="1"/>
  <c r="K76" i="1"/>
  <c r="K98" i="1"/>
  <c r="K114" i="1"/>
  <c r="K130" i="1"/>
  <c r="K146" i="1"/>
  <c r="K162" i="1"/>
  <c r="K178" i="1"/>
  <c r="K194" i="1"/>
  <c r="K210" i="1"/>
  <c r="K226" i="1"/>
  <c r="K242" i="1"/>
  <c r="K258" i="1"/>
  <c r="J33" i="1"/>
  <c r="J49" i="1"/>
  <c r="J65" i="1"/>
  <c r="J81" i="1"/>
  <c r="J97" i="1"/>
  <c r="J113" i="1"/>
  <c r="J129" i="1"/>
  <c r="J145" i="1"/>
  <c r="J161" i="1"/>
  <c r="J177" i="1"/>
  <c r="J193" i="1"/>
  <c r="J209" i="1"/>
  <c r="J225" i="1"/>
  <c r="J241" i="1"/>
  <c r="J257" i="1"/>
  <c r="J32" i="1"/>
  <c r="I48" i="1"/>
  <c r="I64" i="1"/>
  <c r="I80" i="1"/>
  <c r="I96" i="1"/>
  <c r="I112" i="1"/>
  <c r="I128" i="1"/>
  <c r="I144" i="1"/>
  <c r="I160" i="1"/>
  <c r="I176" i="1"/>
  <c r="I192" i="1"/>
  <c r="I208" i="1"/>
  <c r="I224" i="1"/>
  <c r="I240" i="1"/>
  <c r="I256" i="1"/>
  <c r="I272" i="1"/>
  <c r="G47" i="1"/>
  <c r="H47" i="1" s="1"/>
  <c r="G63" i="1"/>
  <c r="H63" i="1" s="1"/>
  <c r="G79" i="1"/>
  <c r="H79" i="1" s="1"/>
  <c r="G95" i="1"/>
  <c r="H95" i="1" s="1"/>
  <c r="G111" i="1"/>
  <c r="H111" i="1" s="1"/>
  <c r="G127" i="1"/>
  <c r="H127" i="1" s="1"/>
  <c r="G143" i="1"/>
  <c r="H143" i="1" s="1"/>
  <c r="G159" i="1"/>
  <c r="H159" i="1" s="1"/>
  <c r="G175" i="1"/>
  <c r="H175" i="1" s="1"/>
  <c r="G191" i="1"/>
  <c r="H191" i="1" s="1"/>
  <c r="G207" i="1"/>
  <c r="H207" i="1" s="1"/>
  <c r="G223" i="1"/>
  <c r="H223" i="1" s="1"/>
  <c r="G239" i="1"/>
  <c r="H239" i="1" s="1"/>
  <c r="G255" i="1"/>
  <c r="H255" i="1" s="1"/>
  <c r="G271" i="1"/>
  <c r="H271" i="1" s="1"/>
  <c r="O159" i="1"/>
  <c r="O191" i="1"/>
  <c r="O254" i="1"/>
  <c r="L113" i="1"/>
  <c r="L241" i="1"/>
  <c r="K90" i="1"/>
  <c r="K122" i="1"/>
  <c r="K170" i="1"/>
  <c r="K202" i="1"/>
  <c r="K234" i="1"/>
  <c r="K266" i="1"/>
  <c r="J57" i="1"/>
  <c r="J89" i="1"/>
  <c r="J121" i="1"/>
  <c r="J169" i="1"/>
  <c r="J201" i="1"/>
  <c r="J233" i="1"/>
  <c r="J265" i="1"/>
  <c r="I56" i="1"/>
  <c r="I104" i="1"/>
  <c r="I136" i="1"/>
  <c r="I184" i="1"/>
  <c r="I232" i="1"/>
  <c r="G215" i="1"/>
  <c r="H215" i="1" s="1"/>
  <c r="G263" i="1"/>
  <c r="H263" i="1" s="1"/>
  <c r="O114" i="1"/>
  <c r="O151" i="1"/>
  <c r="O183" i="1"/>
  <c r="O215" i="1"/>
  <c r="O247" i="1"/>
  <c r="O270" i="1"/>
  <c r="L97" i="1"/>
  <c r="L161" i="1"/>
  <c r="L225" i="1"/>
  <c r="K48" i="1"/>
  <c r="K84" i="1"/>
  <c r="K102" i="1"/>
  <c r="K118" i="1"/>
  <c r="K134" i="1"/>
  <c r="K150" i="1"/>
  <c r="K166" i="1"/>
  <c r="K182" i="1"/>
  <c r="K198" i="1"/>
  <c r="K214" i="1"/>
  <c r="K230" i="1"/>
  <c r="K246" i="1"/>
  <c r="K262" i="1"/>
  <c r="J37" i="1"/>
  <c r="J53" i="1"/>
  <c r="J69" i="1"/>
  <c r="J85" i="1"/>
  <c r="J101" i="1"/>
  <c r="J117" i="1"/>
  <c r="J133" i="1"/>
  <c r="J149" i="1"/>
  <c r="J165" i="1"/>
  <c r="J181" i="1"/>
  <c r="J197" i="1"/>
  <c r="J213" i="1"/>
  <c r="J229" i="1"/>
  <c r="J245" i="1"/>
  <c r="J261" i="1"/>
  <c r="I36" i="1"/>
  <c r="I52" i="1"/>
  <c r="I68" i="1"/>
  <c r="I84" i="1"/>
  <c r="I100" i="1"/>
  <c r="I116" i="1"/>
  <c r="I132" i="1"/>
  <c r="I148" i="1"/>
  <c r="I164" i="1"/>
  <c r="I180" i="1"/>
  <c r="I196" i="1"/>
  <c r="I212" i="1"/>
  <c r="I228" i="1"/>
  <c r="I244" i="1"/>
  <c r="I260" i="1"/>
  <c r="G35" i="1"/>
  <c r="H35" i="1" s="1"/>
  <c r="G51" i="1"/>
  <c r="H51" i="1" s="1"/>
  <c r="G67" i="1"/>
  <c r="H67" i="1" s="1"/>
  <c r="G83" i="1"/>
  <c r="H83" i="1" s="1"/>
  <c r="G99" i="1"/>
  <c r="H99" i="1" s="1"/>
  <c r="G115" i="1"/>
  <c r="H115" i="1" s="1"/>
  <c r="G131" i="1"/>
  <c r="H131" i="1" s="1"/>
  <c r="G147" i="1"/>
  <c r="H147" i="1" s="1"/>
  <c r="G163" i="1"/>
  <c r="H163" i="1" s="1"/>
  <c r="G179" i="1"/>
  <c r="H179" i="1" s="1"/>
  <c r="G195" i="1"/>
  <c r="H195" i="1" s="1"/>
  <c r="G211" i="1"/>
  <c r="H211" i="1" s="1"/>
  <c r="G227" i="1"/>
  <c r="H227" i="1" s="1"/>
  <c r="G243" i="1"/>
  <c r="H243" i="1" s="1"/>
  <c r="G259" i="1"/>
  <c r="H259" i="1" s="1"/>
  <c r="M125" i="1"/>
  <c r="O223" i="1"/>
  <c r="L40" i="1"/>
  <c r="L177" i="1"/>
  <c r="K60" i="1"/>
  <c r="K106" i="1"/>
  <c r="K138" i="1"/>
  <c r="K154" i="1"/>
  <c r="K186" i="1"/>
  <c r="K218" i="1"/>
  <c r="K250" i="1"/>
  <c r="J41" i="1"/>
  <c r="J73" i="1"/>
  <c r="J105" i="1"/>
  <c r="J153" i="1"/>
  <c r="J185" i="1"/>
  <c r="J217" i="1"/>
  <c r="J249" i="1"/>
  <c r="I40" i="1"/>
  <c r="I72" i="1"/>
  <c r="I120" i="1"/>
  <c r="I152" i="1"/>
  <c r="I200" i="1"/>
  <c r="I248" i="1"/>
  <c r="G39" i="1"/>
  <c r="H39" i="1" s="1"/>
  <c r="G71" i="1"/>
  <c r="H71" i="1" s="1"/>
  <c r="G103" i="1"/>
  <c r="H103" i="1" s="1"/>
  <c r="G119" i="1"/>
  <c r="H119" i="1" s="1"/>
  <c r="G151" i="1"/>
  <c r="H151" i="1" s="1"/>
  <c r="G167" i="1"/>
  <c r="H167" i="1" s="1"/>
  <c r="G199" i="1"/>
  <c r="H199" i="1" s="1"/>
  <c r="G247" i="1"/>
  <c r="H247" i="1" s="1"/>
  <c r="B13" i="1"/>
  <c r="B73" i="1" s="1"/>
  <c r="B63" i="2" l="1"/>
  <c r="B64" i="2"/>
  <c r="B15" i="1"/>
  <c r="B16" i="1"/>
  <c r="B14" i="1"/>
  <c r="B17" i="1" s="1"/>
  <c r="B18" i="1" s="1"/>
  <c r="B19" i="1" s="1"/>
  <c r="Q33" i="1" l="1"/>
  <c r="U33" i="1" s="1"/>
  <c r="AT33" i="1" s="1"/>
  <c r="Q34" i="1"/>
  <c r="U34" i="1" s="1"/>
  <c r="AT34" i="1" s="1"/>
  <c r="Q35" i="1"/>
  <c r="U35" i="1" s="1"/>
  <c r="AT35" i="1" s="1"/>
  <c r="Q36" i="1"/>
  <c r="U36" i="1" s="1"/>
  <c r="AT36" i="1" s="1"/>
  <c r="Q37" i="1"/>
  <c r="U37" i="1" s="1"/>
  <c r="AT37" i="1" s="1"/>
  <c r="Q38" i="1"/>
  <c r="U38" i="1" s="1"/>
  <c r="AT38" i="1" s="1"/>
  <c r="Q39" i="1"/>
  <c r="U39" i="1" s="1"/>
  <c r="AT39" i="1" s="1"/>
  <c r="Q40" i="1"/>
  <c r="U40" i="1" s="1"/>
  <c r="AT40" i="1" s="1"/>
  <c r="Q41" i="1"/>
  <c r="U41" i="1" s="1"/>
  <c r="AT41" i="1" s="1"/>
  <c r="Q42" i="1"/>
  <c r="U42" i="1" s="1"/>
  <c r="AT42" i="1" s="1"/>
  <c r="Q43" i="1"/>
  <c r="U43" i="1" s="1"/>
  <c r="AT43" i="1" s="1"/>
  <c r="Q44" i="1"/>
  <c r="U44" i="1" s="1"/>
  <c r="AT44" i="1" s="1"/>
  <c r="Q45" i="1"/>
  <c r="U45" i="1" s="1"/>
  <c r="AT45" i="1" s="1"/>
  <c r="Q46" i="1"/>
  <c r="U46" i="1" s="1"/>
  <c r="AT46" i="1" s="1"/>
  <c r="Q47" i="1"/>
  <c r="U47" i="1" s="1"/>
  <c r="AT47" i="1" s="1"/>
  <c r="Q48" i="1"/>
  <c r="U48" i="1" s="1"/>
  <c r="AT48" i="1" s="1"/>
  <c r="Q49" i="1"/>
  <c r="U49" i="1" s="1"/>
  <c r="AT49" i="1" s="1"/>
  <c r="Q50" i="1"/>
  <c r="U50" i="1" s="1"/>
  <c r="AT50" i="1" s="1"/>
  <c r="Q51" i="1"/>
  <c r="U51" i="1" s="1"/>
  <c r="AT51" i="1" s="1"/>
  <c r="Q52" i="1"/>
  <c r="U52" i="1" s="1"/>
  <c r="AT52" i="1" s="1"/>
  <c r="Q53" i="1"/>
  <c r="U53" i="1" s="1"/>
  <c r="AT53" i="1" s="1"/>
  <c r="Q54" i="1"/>
  <c r="U54" i="1" s="1"/>
  <c r="AT54" i="1" s="1"/>
  <c r="Q55" i="1"/>
  <c r="U55" i="1" s="1"/>
  <c r="AT55" i="1" s="1"/>
  <c r="Q56" i="1"/>
  <c r="U56" i="1" s="1"/>
  <c r="AT56" i="1" s="1"/>
  <c r="Q57" i="1"/>
  <c r="U57" i="1" s="1"/>
  <c r="AT57" i="1" s="1"/>
  <c r="Q58" i="1"/>
  <c r="U58" i="1" s="1"/>
  <c r="AT58" i="1" s="1"/>
  <c r="Q59" i="1"/>
  <c r="U59" i="1" s="1"/>
  <c r="AT59" i="1" s="1"/>
  <c r="Q60" i="1"/>
  <c r="U60" i="1" s="1"/>
  <c r="AT60" i="1" s="1"/>
  <c r="Q61" i="1"/>
  <c r="U61" i="1" s="1"/>
  <c r="AT61" i="1" s="1"/>
  <c r="Q62" i="1"/>
  <c r="U62" i="1" s="1"/>
  <c r="AT62" i="1" s="1"/>
  <c r="Q63" i="1"/>
  <c r="U63" i="1" s="1"/>
  <c r="AT63" i="1" s="1"/>
  <c r="Q64" i="1"/>
  <c r="U64" i="1" s="1"/>
  <c r="AT64" i="1" s="1"/>
  <c r="Q65" i="1"/>
  <c r="U65" i="1" s="1"/>
  <c r="AT65" i="1" s="1"/>
  <c r="Q66" i="1"/>
  <c r="U66" i="1" s="1"/>
  <c r="AT66" i="1" s="1"/>
  <c r="Q67" i="1"/>
  <c r="U67" i="1" s="1"/>
  <c r="AT67" i="1" s="1"/>
  <c r="Q68" i="1"/>
  <c r="U68" i="1" s="1"/>
  <c r="AT68" i="1" s="1"/>
  <c r="Q69" i="1"/>
  <c r="U69" i="1" s="1"/>
  <c r="AT69" i="1" s="1"/>
  <c r="Q70" i="1"/>
  <c r="U70" i="1" s="1"/>
  <c r="AT70" i="1" s="1"/>
  <c r="Q71" i="1"/>
  <c r="U71" i="1" s="1"/>
  <c r="AT71" i="1" s="1"/>
  <c r="Q72" i="1"/>
  <c r="U72" i="1" s="1"/>
  <c r="AT72" i="1" s="1"/>
  <c r="Q73" i="1"/>
  <c r="U73" i="1" s="1"/>
  <c r="AT73" i="1" s="1"/>
  <c r="Q74" i="1"/>
  <c r="U74" i="1" s="1"/>
  <c r="AT74" i="1" s="1"/>
  <c r="Q75" i="1"/>
  <c r="U75" i="1" s="1"/>
  <c r="AT75" i="1" s="1"/>
  <c r="Q76" i="1"/>
  <c r="U76" i="1" s="1"/>
  <c r="AT76" i="1" s="1"/>
  <c r="Q77" i="1"/>
  <c r="U77" i="1" s="1"/>
  <c r="AT77" i="1" s="1"/>
  <c r="Q78" i="1"/>
  <c r="U78" i="1" s="1"/>
  <c r="AT78" i="1" s="1"/>
  <c r="Q79" i="1"/>
  <c r="U79" i="1" s="1"/>
  <c r="AT79" i="1" s="1"/>
  <c r="Q80" i="1"/>
  <c r="U80" i="1" s="1"/>
  <c r="AT80" i="1" s="1"/>
  <c r="Q81" i="1"/>
  <c r="U81" i="1" s="1"/>
  <c r="AT81" i="1" s="1"/>
  <c r="Q82" i="1"/>
  <c r="U82" i="1" s="1"/>
  <c r="AT82" i="1" s="1"/>
  <c r="Q83" i="1"/>
  <c r="U83" i="1" s="1"/>
  <c r="AT83" i="1" s="1"/>
  <c r="Q84" i="1"/>
  <c r="U84" i="1" s="1"/>
  <c r="AT84" i="1" s="1"/>
  <c r="Q85" i="1"/>
  <c r="U85" i="1" s="1"/>
  <c r="AT85" i="1" s="1"/>
  <c r="Q86" i="1"/>
  <c r="U86" i="1" s="1"/>
  <c r="AT86" i="1" s="1"/>
  <c r="Q87" i="1"/>
  <c r="U87" i="1" s="1"/>
  <c r="AT87" i="1" s="1"/>
  <c r="Q88" i="1"/>
  <c r="U88" i="1" s="1"/>
  <c r="AT88" i="1" s="1"/>
  <c r="Q89" i="1"/>
  <c r="U89" i="1" s="1"/>
  <c r="AT89" i="1" s="1"/>
  <c r="Q90" i="1"/>
  <c r="U90" i="1" s="1"/>
  <c r="AT90" i="1" s="1"/>
  <c r="Q91" i="1"/>
  <c r="U91" i="1" s="1"/>
  <c r="AT91" i="1" s="1"/>
  <c r="Q92" i="1"/>
  <c r="U92" i="1" s="1"/>
  <c r="AT92" i="1" s="1"/>
  <c r="Q93" i="1"/>
  <c r="U93" i="1" s="1"/>
  <c r="AT93" i="1" s="1"/>
  <c r="Q94" i="1"/>
  <c r="U94" i="1" s="1"/>
  <c r="AT94" i="1" s="1"/>
  <c r="Q95" i="1"/>
  <c r="U95" i="1" s="1"/>
  <c r="AT95" i="1" s="1"/>
  <c r="Q96" i="1"/>
  <c r="U96" i="1" s="1"/>
  <c r="AT96" i="1" s="1"/>
  <c r="Q97" i="1"/>
  <c r="U97" i="1" s="1"/>
  <c r="AT97" i="1" s="1"/>
  <c r="Q98" i="1"/>
  <c r="U98" i="1" s="1"/>
  <c r="AT98" i="1" s="1"/>
  <c r="Q99" i="1"/>
  <c r="U99" i="1" s="1"/>
  <c r="AT99" i="1" s="1"/>
  <c r="Q100" i="1"/>
  <c r="U100" i="1" s="1"/>
  <c r="AT100" i="1" s="1"/>
  <c r="Q101" i="1"/>
  <c r="U101" i="1" s="1"/>
  <c r="AT101" i="1" s="1"/>
  <c r="Q102" i="1"/>
  <c r="U102" i="1" s="1"/>
  <c r="AT102" i="1" s="1"/>
  <c r="Q103" i="1"/>
  <c r="U103" i="1" s="1"/>
  <c r="AT103" i="1" s="1"/>
  <c r="Q104" i="1"/>
  <c r="U104" i="1" s="1"/>
  <c r="AT104" i="1" s="1"/>
  <c r="Q105" i="1"/>
  <c r="U105" i="1" s="1"/>
  <c r="AT105" i="1" s="1"/>
  <c r="Q106" i="1"/>
  <c r="U106" i="1" s="1"/>
  <c r="AT106" i="1" s="1"/>
  <c r="Q107" i="1"/>
  <c r="U107" i="1" s="1"/>
  <c r="AT107" i="1" s="1"/>
  <c r="Q108" i="1"/>
  <c r="U108" i="1" s="1"/>
  <c r="AT108" i="1" s="1"/>
  <c r="Q109" i="1"/>
  <c r="U109" i="1" s="1"/>
  <c r="AT109" i="1" s="1"/>
  <c r="Q110" i="1"/>
  <c r="U110" i="1" s="1"/>
  <c r="AT110" i="1" s="1"/>
  <c r="Q111" i="1"/>
  <c r="U111" i="1" s="1"/>
  <c r="AT111" i="1" s="1"/>
  <c r="Q112" i="1"/>
  <c r="U112" i="1" s="1"/>
  <c r="AT112" i="1" s="1"/>
  <c r="Q113" i="1"/>
  <c r="U113" i="1" s="1"/>
  <c r="AT113" i="1" s="1"/>
  <c r="Q114" i="1"/>
  <c r="U114" i="1" s="1"/>
  <c r="AT114" i="1" s="1"/>
  <c r="Q115" i="1"/>
  <c r="U115" i="1" s="1"/>
  <c r="AT115" i="1" s="1"/>
  <c r="Q116" i="1"/>
  <c r="U116" i="1" s="1"/>
  <c r="AT116" i="1" s="1"/>
  <c r="R33" i="1"/>
  <c r="V33" i="1" s="1"/>
  <c r="AU33" i="1" s="1"/>
  <c r="R34" i="1"/>
  <c r="V34" i="1" s="1"/>
  <c r="AU34" i="1" s="1"/>
  <c r="R35" i="1"/>
  <c r="V35" i="1" s="1"/>
  <c r="AU35" i="1" s="1"/>
  <c r="R36" i="1"/>
  <c r="V36" i="1" s="1"/>
  <c r="AU36" i="1" s="1"/>
  <c r="R37" i="1"/>
  <c r="V37" i="1" s="1"/>
  <c r="AU37" i="1" s="1"/>
  <c r="R38" i="1"/>
  <c r="V38" i="1" s="1"/>
  <c r="AU38" i="1" s="1"/>
  <c r="R39" i="1"/>
  <c r="V39" i="1" s="1"/>
  <c r="AU39" i="1" s="1"/>
  <c r="R40" i="1"/>
  <c r="V40" i="1" s="1"/>
  <c r="AU40" i="1" s="1"/>
  <c r="R41" i="1"/>
  <c r="V41" i="1" s="1"/>
  <c r="AU41" i="1" s="1"/>
  <c r="R42" i="1"/>
  <c r="V42" i="1" s="1"/>
  <c r="AU42" i="1" s="1"/>
  <c r="R43" i="1"/>
  <c r="V43" i="1" s="1"/>
  <c r="AU43" i="1" s="1"/>
  <c r="R44" i="1"/>
  <c r="V44" i="1" s="1"/>
  <c r="AU44" i="1" s="1"/>
  <c r="R45" i="1"/>
  <c r="V45" i="1" s="1"/>
  <c r="AU45" i="1" s="1"/>
  <c r="R46" i="1"/>
  <c r="V46" i="1" s="1"/>
  <c r="AU46" i="1" s="1"/>
  <c r="R47" i="1"/>
  <c r="V47" i="1" s="1"/>
  <c r="AU47" i="1" s="1"/>
  <c r="R48" i="1"/>
  <c r="V48" i="1" s="1"/>
  <c r="AU48" i="1" s="1"/>
  <c r="R49" i="1"/>
  <c r="V49" i="1" s="1"/>
  <c r="AU49" i="1" s="1"/>
  <c r="R50" i="1"/>
  <c r="V50" i="1" s="1"/>
  <c r="AU50" i="1" s="1"/>
  <c r="R51" i="1"/>
  <c r="V51" i="1" s="1"/>
  <c r="AU51" i="1" s="1"/>
  <c r="R52" i="1"/>
  <c r="V52" i="1" s="1"/>
  <c r="AU52" i="1" s="1"/>
  <c r="R53" i="1"/>
  <c r="V53" i="1" s="1"/>
  <c r="AU53" i="1" s="1"/>
  <c r="R54" i="1"/>
  <c r="V54" i="1" s="1"/>
  <c r="AU54" i="1" s="1"/>
  <c r="R55" i="1"/>
  <c r="V55" i="1" s="1"/>
  <c r="AU55" i="1" s="1"/>
  <c r="R56" i="1"/>
  <c r="V56" i="1" s="1"/>
  <c r="AU56" i="1" s="1"/>
  <c r="R57" i="1"/>
  <c r="V57" i="1" s="1"/>
  <c r="AU57" i="1" s="1"/>
  <c r="R58" i="1"/>
  <c r="V58" i="1" s="1"/>
  <c r="AU58" i="1" s="1"/>
  <c r="R59" i="1"/>
  <c r="V59" i="1" s="1"/>
  <c r="AU59" i="1" s="1"/>
  <c r="R60" i="1"/>
  <c r="V60" i="1" s="1"/>
  <c r="AU60" i="1" s="1"/>
  <c r="R61" i="1"/>
  <c r="V61" i="1" s="1"/>
  <c r="AU61" i="1" s="1"/>
  <c r="R62" i="1"/>
  <c r="V62" i="1" s="1"/>
  <c r="AU62" i="1" s="1"/>
  <c r="R63" i="1"/>
  <c r="V63" i="1" s="1"/>
  <c r="AU63" i="1" s="1"/>
  <c r="R64" i="1"/>
  <c r="V64" i="1" s="1"/>
  <c r="AU64" i="1" s="1"/>
  <c r="R65" i="1"/>
  <c r="V65" i="1" s="1"/>
  <c r="AU65" i="1" s="1"/>
  <c r="R66" i="1"/>
  <c r="V66" i="1" s="1"/>
  <c r="AU66" i="1" s="1"/>
  <c r="R67" i="1"/>
  <c r="V67" i="1" s="1"/>
  <c r="AU67" i="1" s="1"/>
  <c r="R68" i="1"/>
  <c r="V68" i="1" s="1"/>
  <c r="AU68" i="1" s="1"/>
  <c r="R69" i="1"/>
  <c r="V69" i="1" s="1"/>
  <c r="AU69" i="1" s="1"/>
  <c r="R70" i="1"/>
  <c r="V70" i="1" s="1"/>
  <c r="AU70" i="1" s="1"/>
  <c r="R71" i="1"/>
  <c r="V71" i="1" s="1"/>
  <c r="AU71" i="1" s="1"/>
  <c r="R72" i="1"/>
  <c r="V72" i="1" s="1"/>
  <c r="AU72" i="1" s="1"/>
  <c r="R73" i="1"/>
  <c r="V73" i="1" s="1"/>
  <c r="AU73" i="1" s="1"/>
  <c r="R74" i="1"/>
  <c r="V74" i="1" s="1"/>
  <c r="AU74" i="1" s="1"/>
  <c r="R75" i="1"/>
  <c r="V75" i="1" s="1"/>
  <c r="AU75" i="1" s="1"/>
  <c r="R76" i="1"/>
  <c r="V76" i="1" s="1"/>
  <c r="AU76" i="1" s="1"/>
  <c r="R77" i="1"/>
  <c r="V77" i="1" s="1"/>
  <c r="AU77" i="1" s="1"/>
  <c r="R78" i="1"/>
  <c r="V78" i="1" s="1"/>
  <c r="AU78" i="1" s="1"/>
  <c r="R79" i="1"/>
  <c r="V79" i="1" s="1"/>
  <c r="AU79" i="1" s="1"/>
  <c r="R80" i="1"/>
  <c r="V80" i="1" s="1"/>
  <c r="AU80" i="1" s="1"/>
  <c r="R81" i="1"/>
  <c r="V81" i="1" s="1"/>
  <c r="AU81" i="1" s="1"/>
  <c r="R82" i="1"/>
  <c r="V82" i="1" s="1"/>
  <c r="AU82" i="1" s="1"/>
  <c r="R83" i="1"/>
  <c r="V83" i="1" s="1"/>
  <c r="AU83" i="1" s="1"/>
  <c r="R84" i="1"/>
  <c r="V84" i="1" s="1"/>
  <c r="AU84" i="1" s="1"/>
  <c r="R85" i="1"/>
  <c r="V85" i="1" s="1"/>
  <c r="AU85" i="1" s="1"/>
  <c r="R86" i="1"/>
  <c r="V86" i="1" s="1"/>
  <c r="AU86" i="1" s="1"/>
  <c r="R87" i="1"/>
  <c r="V87" i="1" s="1"/>
  <c r="AU87" i="1" s="1"/>
  <c r="R88" i="1"/>
  <c r="V88" i="1" s="1"/>
  <c r="AU88" i="1" s="1"/>
  <c r="R89" i="1"/>
  <c r="V89" i="1" s="1"/>
  <c r="AU89" i="1" s="1"/>
  <c r="R90" i="1"/>
  <c r="V90" i="1" s="1"/>
  <c r="AU90" i="1" s="1"/>
  <c r="R91" i="1"/>
  <c r="V91" i="1" s="1"/>
  <c r="AU91" i="1" s="1"/>
  <c r="R92" i="1"/>
  <c r="V92" i="1" s="1"/>
  <c r="AU92" i="1" s="1"/>
  <c r="R93" i="1"/>
  <c r="V93" i="1" s="1"/>
  <c r="AU93" i="1" s="1"/>
  <c r="R94" i="1"/>
  <c r="V94" i="1" s="1"/>
  <c r="AU94" i="1" s="1"/>
  <c r="R95" i="1"/>
  <c r="V95" i="1" s="1"/>
  <c r="AU95" i="1" s="1"/>
  <c r="R96" i="1"/>
  <c r="V96" i="1" s="1"/>
  <c r="AU96" i="1" s="1"/>
  <c r="R97" i="1"/>
  <c r="V97" i="1" s="1"/>
  <c r="AU97" i="1" s="1"/>
  <c r="R98" i="1"/>
  <c r="V98" i="1" s="1"/>
  <c r="AU98" i="1" s="1"/>
  <c r="R99" i="1"/>
  <c r="V99" i="1" s="1"/>
  <c r="AU99" i="1" s="1"/>
  <c r="R100" i="1"/>
  <c r="V100" i="1" s="1"/>
  <c r="AU100" i="1" s="1"/>
  <c r="R101" i="1"/>
  <c r="V101" i="1" s="1"/>
  <c r="AU101" i="1" s="1"/>
  <c r="R102" i="1"/>
  <c r="V102" i="1" s="1"/>
  <c r="AU102" i="1" s="1"/>
  <c r="R103" i="1"/>
  <c r="V103" i="1" s="1"/>
  <c r="AU103" i="1" s="1"/>
  <c r="R104" i="1"/>
  <c r="V104" i="1" s="1"/>
  <c r="AU104" i="1" s="1"/>
  <c r="R105" i="1"/>
  <c r="V105" i="1" s="1"/>
  <c r="AU105" i="1" s="1"/>
  <c r="R106" i="1"/>
  <c r="V106" i="1" s="1"/>
  <c r="AU106" i="1" s="1"/>
  <c r="R107" i="1"/>
  <c r="V107" i="1" s="1"/>
  <c r="AU107" i="1" s="1"/>
  <c r="R108" i="1"/>
  <c r="V108" i="1" s="1"/>
  <c r="AU108" i="1" s="1"/>
  <c r="R109" i="1"/>
  <c r="V109" i="1" s="1"/>
  <c r="AU109" i="1" s="1"/>
  <c r="R110" i="1"/>
  <c r="V110" i="1" s="1"/>
  <c r="AU110" i="1" s="1"/>
  <c r="R111" i="1"/>
  <c r="V111" i="1" s="1"/>
  <c r="AU111" i="1" s="1"/>
  <c r="R112" i="1"/>
  <c r="V112" i="1" s="1"/>
  <c r="AU112" i="1" s="1"/>
  <c r="R113" i="1"/>
  <c r="V113" i="1" s="1"/>
  <c r="AU113" i="1" s="1"/>
  <c r="R114" i="1"/>
  <c r="V114" i="1" s="1"/>
  <c r="AU114" i="1" s="1"/>
  <c r="R115" i="1"/>
  <c r="V115" i="1" s="1"/>
  <c r="AU115" i="1" s="1"/>
  <c r="R116" i="1"/>
  <c r="V116" i="1" s="1"/>
  <c r="AU116" i="1" s="1"/>
  <c r="R117" i="1"/>
  <c r="V117" i="1" s="1"/>
  <c r="AU117" i="1" s="1"/>
  <c r="S33" i="1"/>
  <c r="W33" i="1" s="1"/>
  <c r="AV33" i="1" s="1"/>
  <c r="S34" i="1"/>
  <c r="W34" i="1" s="1"/>
  <c r="AV34" i="1" s="1"/>
  <c r="S35" i="1"/>
  <c r="W35" i="1" s="1"/>
  <c r="AV35" i="1" s="1"/>
  <c r="S36" i="1"/>
  <c r="W36" i="1" s="1"/>
  <c r="AV36" i="1" s="1"/>
  <c r="S37" i="1"/>
  <c r="W37" i="1" s="1"/>
  <c r="AV37" i="1" s="1"/>
  <c r="S38" i="1"/>
  <c r="W38" i="1" s="1"/>
  <c r="AV38" i="1" s="1"/>
  <c r="S39" i="1"/>
  <c r="W39" i="1" s="1"/>
  <c r="AV39" i="1" s="1"/>
  <c r="S40" i="1"/>
  <c r="W40" i="1" s="1"/>
  <c r="AV40" i="1" s="1"/>
  <c r="S41" i="1"/>
  <c r="W41" i="1" s="1"/>
  <c r="AV41" i="1" s="1"/>
  <c r="S42" i="1"/>
  <c r="W42" i="1" s="1"/>
  <c r="AV42" i="1" s="1"/>
  <c r="S43" i="1"/>
  <c r="W43" i="1" s="1"/>
  <c r="AV43" i="1" s="1"/>
  <c r="S44" i="1"/>
  <c r="W44" i="1" s="1"/>
  <c r="AV44" i="1" s="1"/>
  <c r="S45" i="1"/>
  <c r="W45" i="1" s="1"/>
  <c r="AV45" i="1" s="1"/>
  <c r="S46" i="1"/>
  <c r="W46" i="1" s="1"/>
  <c r="AV46" i="1" s="1"/>
  <c r="S47" i="1"/>
  <c r="W47" i="1" s="1"/>
  <c r="AV47" i="1" s="1"/>
  <c r="S48" i="1"/>
  <c r="W48" i="1" s="1"/>
  <c r="AV48" i="1" s="1"/>
  <c r="S49" i="1"/>
  <c r="W49" i="1" s="1"/>
  <c r="AV49" i="1" s="1"/>
  <c r="S50" i="1"/>
  <c r="W50" i="1" s="1"/>
  <c r="AV50" i="1" s="1"/>
  <c r="S51" i="1"/>
  <c r="W51" i="1" s="1"/>
  <c r="AV51" i="1" s="1"/>
  <c r="S52" i="1"/>
  <c r="W52" i="1" s="1"/>
  <c r="AV52" i="1" s="1"/>
  <c r="S53" i="1"/>
  <c r="W53" i="1" s="1"/>
  <c r="AV53" i="1" s="1"/>
  <c r="S54" i="1"/>
  <c r="W54" i="1" s="1"/>
  <c r="AV54" i="1" s="1"/>
  <c r="S55" i="1"/>
  <c r="W55" i="1" s="1"/>
  <c r="AV55" i="1" s="1"/>
  <c r="S56" i="1"/>
  <c r="W56" i="1" s="1"/>
  <c r="AV56" i="1" s="1"/>
  <c r="S57" i="1"/>
  <c r="W57" i="1" s="1"/>
  <c r="AV57" i="1" s="1"/>
  <c r="S58" i="1"/>
  <c r="W58" i="1" s="1"/>
  <c r="AV58" i="1" s="1"/>
  <c r="S59" i="1"/>
  <c r="W59" i="1" s="1"/>
  <c r="AV59" i="1" s="1"/>
  <c r="S60" i="1"/>
  <c r="W60" i="1" s="1"/>
  <c r="AV60" i="1" s="1"/>
  <c r="S61" i="1"/>
  <c r="W61" i="1" s="1"/>
  <c r="AV61" i="1" s="1"/>
  <c r="S62" i="1"/>
  <c r="W62" i="1" s="1"/>
  <c r="AV62" i="1" s="1"/>
  <c r="S63" i="1"/>
  <c r="W63" i="1" s="1"/>
  <c r="AV63" i="1" s="1"/>
  <c r="S64" i="1"/>
  <c r="W64" i="1" s="1"/>
  <c r="AV64" i="1" s="1"/>
  <c r="S65" i="1"/>
  <c r="W65" i="1" s="1"/>
  <c r="AV65" i="1" s="1"/>
  <c r="S66" i="1"/>
  <c r="W66" i="1" s="1"/>
  <c r="AV66" i="1" s="1"/>
  <c r="S67" i="1"/>
  <c r="W67" i="1" s="1"/>
  <c r="AV67" i="1" s="1"/>
  <c r="S68" i="1"/>
  <c r="W68" i="1" s="1"/>
  <c r="AV68" i="1" s="1"/>
  <c r="S69" i="1"/>
  <c r="W69" i="1" s="1"/>
  <c r="AV69" i="1" s="1"/>
  <c r="S70" i="1"/>
  <c r="W70" i="1" s="1"/>
  <c r="AV70" i="1" s="1"/>
  <c r="S71" i="1"/>
  <c r="W71" i="1" s="1"/>
  <c r="AV71" i="1" s="1"/>
  <c r="S72" i="1"/>
  <c r="W72" i="1" s="1"/>
  <c r="AV72" i="1" s="1"/>
  <c r="S73" i="1"/>
  <c r="W73" i="1" s="1"/>
  <c r="AV73" i="1" s="1"/>
  <c r="S74" i="1"/>
  <c r="W74" i="1" s="1"/>
  <c r="AV74" i="1" s="1"/>
  <c r="S75" i="1"/>
  <c r="W75" i="1" s="1"/>
  <c r="AV75" i="1" s="1"/>
  <c r="S76" i="1"/>
  <c r="W76" i="1" s="1"/>
  <c r="AV76" i="1" s="1"/>
  <c r="S77" i="1"/>
  <c r="W77" i="1" s="1"/>
  <c r="AV77" i="1" s="1"/>
  <c r="S78" i="1"/>
  <c r="W78" i="1" s="1"/>
  <c r="AV78" i="1" s="1"/>
  <c r="S79" i="1"/>
  <c r="W79" i="1" s="1"/>
  <c r="AV79" i="1" s="1"/>
  <c r="S80" i="1"/>
  <c r="W80" i="1" s="1"/>
  <c r="AV80" i="1" s="1"/>
  <c r="S81" i="1"/>
  <c r="W81" i="1" s="1"/>
  <c r="AV81" i="1" s="1"/>
  <c r="S82" i="1"/>
  <c r="W82" i="1" s="1"/>
  <c r="AV82" i="1" s="1"/>
  <c r="S83" i="1"/>
  <c r="W83" i="1" s="1"/>
  <c r="AV83" i="1" s="1"/>
  <c r="S84" i="1"/>
  <c r="W84" i="1" s="1"/>
  <c r="AV84" i="1" s="1"/>
  <c r="S85" i="1"/>
  <c r="W85" i="1" s="1"/>
  <c r="AV85" i="1" s="1"/>
  <c r="S86" i="1"/>
  <c r="W86" i="1" s="1"/>
  <c r="AV86" i="1" s="1"/>
  <c r="S87" i="1"/>
  <c r="W87" i="1" s="1"/>
  <c r="AV87" i="1" s="1"/>
  <c r="S88" i="1"/>
  <c r="W88" i="1" s="1"/>
  <c r="AV88" i="1" s="1"/>
  <c r="S89" i="1"/>
  <c r="W89" i="1" s="1"/>
  <c r="AV89" i="1" s="1"/>
  <c r="S90" i="1"/>
  <c r="W90" i="1" s="1"/>
  <c r="AV90" i="1" s="1"/>
  <c r="S91" i="1"/>
  <c r="W91" i="1" s="1"/>
  <c r="AV91" i="1" s="1"/>
  <c r="S92" i="1"/>
  <c r="W92" i="1" s="1"/>
  <c r="AV92" i="1" s="1"/>
  <c r="S93" i="1"/>
  <c r="W93" i="1" s="1"/>
  <c r="AV93" i="1" s="1"/>
  <c r="S94" i="1"/>
  <c r="W94" i="1" s="1"/>
  <c r="AV94" i="1" s="1"/>
  <c r="S95" i="1"/>
  <c r="W95" i="1" s="1"/>
  <c r="AV95" i="1" s="1"/>
  <c r="S96" i="1"/>
  <c r="W96" i="1" s="1"/>
  <c r="AV96" i="1" s="1"/>
  <c r="S97" i="1"/>
  <c r="W97" i="1" s="1"/>
  <c r="AV97" i="1" s="1"/>
  <c r="S98" i="1"/>
  <c r="W98" i="1" s="1"/>
  <c r="AV98" i="1" s="1"/>
  <c r="S99" i="1"/>
  <c r="W99" i="1" s="1"/>
  <c r="AV99" i="1" s="1"/>
  <c r="S100" i="1"/>
  <c r="W100" i="1" s="1"/>
  <c r="AV100" i="1" s="1"/>
  <c r="S101" i="1"/>
  <c r="W101" i="1" s="1"/>
  <c r="AV101" i="1" s="1"/>
  <c r="S102" i="1"/>
  <c r="W102" i="1" s="1"/>
  <c r="AV102" i="1" s="1"/>
  <c r="S103" i="1"/>
  <c r="W103" i="1" s="1"/>
  <c r="AV103" i="1" s="1"/>
  <c r="S104" i="1"/>
  <c r="W104" i="1" s="1"/>
  <c r="AV104" i="1" s="1"/>
  <c r="S105" i="1"/>
  <c r="W105" i="1" s="1"/>
  <c r="AV105" i="1" s="1"/>
  <c r="S106" i="1"/>
  <c r="W106" i="1" s="1"/>
  <c r="AV106" i="1" s="1"/>
  <c r="S107" i="1"/>
  <c r="W107" i="1" s="1"/>
  <c r="AV107" i="1" s="1"/>
  <c r="S108" i="1"/>
  <c r="W108" i="1" s="1"/>
  <c r="AV108" i="1" s="1"/>
  <c r="S109" i="1"/>
  <c r="W109" i="1" s="1"/>
  <c r="AV109" i="1" s="1"/>
  <c r="S110" i="1"/>
  <c r="W110" i="1" s="1"/>
  <c r="AV110" i="1" s="1"/>
  <c r="S111" i="1"/>
  <c r="W111" i="1" s="1"/>
  <c r="AV111" i="1" s="1"/>
  <c r="S112" i="1"/>
  <c r="W112" i="1" s="1"/>
  <c r="AV112" i="1" s="1"/>
  <c r="S113" i="1"/>
  <c r="W113" i="1" s="1"/>
  <c r="AV113" i="1" s="1"/>
  <c r="S114" i="1"/>
  <c r="W114" i="1" s="1"/>
  <c r="AV114" i="1" s="1"/>
  <c r="S115" i="1"/>
  <c r="W115" i="1" s="1"/>
  <c r="AV115" i="1" s="1"/>
  <c r="S116" i="1"/>
  <c r="W116" i="1" s="1"/>
  <c r="AV116" i="1" s="1"/>
  <c r="S117" i="1"/>
  <c r="W117" i="1" s="1"/>
  <c r="AV117" i="1" s="1"/>
  <c r="T33" i="1"/>
  <c r="X33" i="1" s="1"/>
  <c r="AW33" i="1" s="1"/>
  <c r="T37" i="1"/>
  <c r="X37" i="1" s="1"/>
  <c r="AW37" i="1" s="1"/>
  <c r="T41" i="1"/>
  <c r="X41" i="1" s="1"/>
  <c r="AW41" i="1" s="1"/>
  <c r="T45" i="1"/>
  <c r="X45" i="1" s="1"/>
  <c r="AW45" i="1" s="1"/>
  <c r="T49" i="1"/>
  <c r="X49" i="1" s="1"/>
  <c r="AW49" i="1" s="1"/>
  <c r="T53" i="1"/>
  <c r="X53" i="1" s="1"/>
  <c r="AW53" i="1" s="1"/>
  <c r="T57" i="1"/>
  <c r="X57" i="1" s="1"/>
  <c r="AW57" i="1" s="1"/>
  <c r="T61" i="1"/>
  <c r="X61" i="1" s="1"/>
  <c r="AW61" i="1" s="1"/>
  <c r="T65" i="1"/>
  <c r="X65" i="1" s="1"/>
  <c r="AW65" i="1" s="1"/>
  <c r="T69" i="1"/>
  <c r="X69" i="1" s="1"/>
  <c r="AW69" i="1" s="1"/>
  <c r="T73" i="1"/>
  <c r="X73" i="1" s="1"/>
  <c r="AW73" i="1" s="1"/>
  <c r="T77" i="1"/>
  <c r="X77" i="1" s="1"/>
  <c r="AW77" i="1" s="1"/>
  <c r="T81" i="1"/>
  <c r="X81" i="1" s="1"/>
  <c r="AW81" i="1" s="1"/>
  <c r="T85" i="1"/>
  <c r="X85" i="1" s="1"/>
  <c r="AW85" i="1" s="1"/>
  <c r="T89" i="1"/>
  <c r="X89" i="1" s="1"/>
  <c r="AW89" i="1" s="1"/>
  <c r="T93" i="1"/>
  <c r="X93" i="1" s="1"/>
  <c r="AW93" i="1" s="1"/>
  <c r="T97" i="1"/>
  <c r="X97" i="1" s="1"/>
  <c r="AW97" i="1" s="1"/>
  <c r="T101" i="1"/>
  <c r="X101" i="1" s="1"/>
  <c r="AW101" i="1" s="1"/>
  <c r="T105" i="1"/>
  <c r="X105" i="1" s="1"/>
  <c r="AW105" i="1" s="1"/>
  <c r="T109" i="1"/>
  <c r="X109" i="1" s="1"/>
  <c r="AW109" i="1" s="1"/>
  <c r="T113" i="1"/>
  <c r="X113" i="1" s="1"/>
  <c r="AW113" i="1" s="1"/>
  <c r="Q117" i="1"/>
  <c r="U117" i="1" s="1"/>
  <c r="AT117" i="1" s="1"/>
  <c r="S118" i="1"/>
  <c r="W118" i="1" s="1"/>
  <c r="AV118" i="1" s="1"/>
  <c r="S119" i="1"/>
  <c r="W119" i="1" s="1"/>
  <c r="AV119" i="1" s="1"/>
  <c r="S120" i="1"/>
  <c r="W120" i="1" s="1"/>
  <c r="AV120" i="1" s="1"/>
  <c r="S121" i="1"/>
  <c r="W121" i="1" s="1"/>
  <c r="AV121" i="1" s="1"/>
  <c r="S122" i="1"/>
  <c r="W122" i="1" s="1"/>
  <c r="AV122" i="1" s="1"/>
  <c r="S123" i="1"/>
  <c r="W123" i="1" s="1"/>
  <c r="AV123" i="1" s="1"/>
  <c r="S124" i="1"/>
  <c r="W124" i="1" s="1"/>
  <c r="AV124" i="1" s="1"/>
  <c r="S125" i="1"/>
  <c r="W125" i="1" s="1"/>
  <c r="AV125" i="1" s="1"/>
  <c r="S126" i="1"/>
  <c r="W126" i="1" s="1"/>
  <c r="AV126" i="1" s="1"/>
  <c r="S127" i="1"/>
  <c r="W127" i="1" s="1"/>
  <c r="AV127" i="1" s="1"/>
  <c r="S128" i="1"/>
  <c r="W128" i="1" s="1"/>
  <c r="AV128" i="1" s="1"/>
  <c r="S129" i="1"/>
  <c r="W129" i="1" s="1"/>
  <c r="AV129" i="1" s="1"/>
  <c r="S130" i="1"/>
  <c r="W130" i="1" s="1"/>
  <c r="AV130" i="1" s="1"/>
  <c r="S131" i="1"/>
  <c r="W131" i="1" s="1"/>
  <c r="AV131" i="1" s="1"/>
  <c r="S132" i="1"/>
  <c r="W132" i="1" s="1"/>
  <c r="AV132" i="1" s="1"/>
  <c r="S133" i="1"/>
  <c r="W133" i="1" s="1"/>
  <c r="AV133" i="1" s="1"/>
  <c r="S134" i="1"/>
  <c r="W134" i="1" s="1"/>
  <c r="AV134" i="1" s="1"/>
  <c r="S135" i="1"/>
  <c r="W135" i="1" s="1"/>
  <c r="AV135" i="1" s="1"/>
  <c r="S136" i="1"/>
  <c r="W136" i="1" s="1"/>
  <c r="AV136" i="1" s="1"/>
  <c r="S137" i="1"/>
  <c r="W137" i="1" s="1"/>
  <c r="AV137" i="1" s="1"/>
  <c r="S138" i="1"/>
  <c r="W138" i="1" s="1"/>
  <c r="AV138" i="1" s="1"/>
  <c r="S139" i="1"/>
  <c r="W139" i="1" s="1"/>
  <c r="AV139" i="1" s="1"/>
  <c r="S140" i="1"/>
  <c r="W140" i="1" s="1"/>
  <c r="AV140" i="1" s="1"/>
  <c r="S141" i="1"/>
  <c r="W141" i="1" s="1"/>
  <c r="AV141" i="1" s="1"/>
  <c r="S142" i="1"/>
  <c r="W142" i="1" s="1"/>
  <c r="AV142" i="1" s="1"/>
  <c r="S143" i="1"/>
  <c r="W143" i="1" s="1"/>
  <c r="AV143" i="1" s="1"/>
  <c r="S144" i="1"/>
  <c r="W144" i="1" s="1"/>
  <c r="AV144" i="1" s="1"/>
  <c r="S145" i="1"/>
  <c r="W145" i="1" s="1"/>
  <c r="AV145" i="1" s="1"/>
  <c r="S146" i="1"/>
  <c r="W146" i="1" s="1"/>
  <c r="AV146" i="1" s="1"/>
  <c r="S147" i="1"/>
  <c r="W147" i="1" s="1"/>
  <c r="AV147" i="1" s="1"/>
  <c r="S148" i="1"/>
  <c r="W148" i="1" s="1"/>
  <c r="AV148" i="1" s="1"/>
  <c r="S149" i="1"/>
  <c r="W149" i="1" s="1"/>
  <c r="AV149" i="1" s="1"/>
  <c r="S150" i="1"/>
  <c r="W150" i="1" s="1"/>
  <c r="AV150" i="1" s="1"/>
  <c r="S151" i="1"/>
  <c r="W151" i="1" s="1"/>
  <c r="AV151" i="1" s="1"/>
  <c r="S152" i="1"/>
  <c r="W152" i="1" s="1"/>
  <c r="AV152" i="1" s="1"/>
  <c r="S153" i="1"/>
  <c r="W153" i="1" s="1"/>
  <c r="AV153" i="1" s="1"/>
  <c r="S154" i="1"/>
  <c r="W154" i="1" s="1"/>
  <c r="AV154" i="1" s="1"/>
  <c r="S155" i="1"/>
  <c r="W155" i="1" s="1"/>
  <c r="AV155" i="1" s="1"/>
  <c r="S156" i="1"/>
  <c r="W156" i="1" s="1"/>
  <c r="AV156" i="1" s="1"/>
  <c r="S157" i="1"/>
  <c r="W157" i="1" s="1"/>
  <c r="AV157" i="1" s="1"/>
  <c r="S158" i="1"/>
  <c r="W158" i="1" s="1"/>
  <c r="AV158" i="1" s="1"/>
  <c r="S159" i="1"/>
  <c r="W159" i="1" s="1"/>
  <c r="AV159" i="1" s="1"/>
  <c r="S160" i="1"/>
  <c r="W160" i="1" s="1"/>
  <c r="AV160" i="1" s="1"/>
  <c r="S161" i="1"/>
  <c r="W161" i="1" s="1"/>
  <c r="AV161" i="1" s="1"/>
  <c r="S162" i="1"/>
  <c r="W162" i="1" s="1"/>
  <c r="AV162" i="1" s="1"/>
  <c r="S163" i="1"/>
  <c r="W163" i="1" s="1"/>
  <c r="AV163" i="1" s="1"/>
  <c r="S164" i="1"/>
  <c r="W164" i="1" s="1"/>
  <c r="AV164" i="1" s="1"/>
  <c r="S165" i="1"/>
  <c r="W165" i="1" s="1"/>
  <c r="AV165" i="1" s="1"/>
  <c r="S166" i="1"/>
  <c r="W166" i="1" s="1"/>
  <c r="AV166" i="1" s="1"/>
  <c r="T34" i="1"/>
  <c r="X34" i="1" s="1"/>
  <c r="AW34" i="1" s="1"/>
  <c r="T38" i="1"/>
  <c r="X38" i="1" s="1"/>
  <c r="AW38" i="1" s="1"/>
  <c r="T42" i="1"/>
  <c r="X42" i="1" s="1"/>
  <c r="AW42" i="1" s="1"/>
  <c r="T46" i="1"/>
  <c r="X46" i="1" s="1"/>
  <c r="AW46" i="1" s="1"/>
  <c r="T50" i="1"/>
  <c r="X50" i="1" s="1"/>
  <c r="AW50" i="1" s="1"/>
  <c r="T54" i="1"/>
  <c r="X54" i="1" s="1"/>
  <c r="AW54" i="1" s="1"/>
  <c r="T58" i="1"/>
  <c r="X58" i="1" s="1"/>
  <c r="AW58" i="1" s="1"/>
  <c r="T62" i="1"/>
  <c r="X62" i="1" s="1"/>
  <c r="AW62" i="1" s="1"/>
  <c r="T66" i="1"/>
  <c r="X66" i="1" s="1"/>
  <c r="AW66" i="1" s="1"/>
  <c r="T70" i="1"/>
  <c r="X70" i="1" s="1"/>
  <c r="AW70" i="1" s="1"/>
  <c r="T74" i="1"/>
  <c r="X74" i="1" s="1"/>
  <c r="AW74" i="1" s="1"/>
  <c r="T78" i="1"/>
  <c r="X78" i="1" s="1"/>
  <c r="AW78" i="1" s="1"/>
  <c r="T82" i="1"/>
  <c r="X82" i="1" s="1"/>
  <c r="AW82" i="1" s="1"/>
  <c r="T86" i="1"/>
  <c r="X86" i="1" s="1"/>
  <c r="AW86" i="1" s="1"/>
  <c r="T90" i="1"/>
  <c r="X90" i="1" s="1"/>
  <c r="AW90" i="1" s="1"/>
  <c r="T94" i="1"/>
  <c r="X94" i="1" s="1"/>
  <c r="AW94" i="1" s="1"/>
  <c r="T98" i="1"/>
  <c r="X98" i="1" s="1"/>
  <c r="AW98" i="1" s="1"/>
  <c r="T102" i="1"/>
  <c r="X102" i="1" s="1"/>
  <c r="AW102" i="1" s="1"/>
  <c r="T106" i="1"/>
  <c r="X106" i="1" s="1"/>
  <c r="AW106" i="1" s="1"/>
  <c r="T110" i="1"/>
  <c r="X110" i="1" s="1"/>
  <c r="AW110" i="1" s="1"/>
  <c r="T114" i="1"/>
  <c r="X114" i="1" s="1"/>
  <c r="AW114" i="1" s="1"/>
  <c r="T117" i="1"/>
  <c r="X117" i="1" s="1"/>
  <c r="AW117" i="1" s="1"/>
  <c r="T118" i="1"/>
  <c r="X118" i="1" s="1"/>
  <c r="AW118" i="1" s="1"/>
  <c r="T119" i="1"/>
  <c r="X119" i="1" s="1"/>
  <c r="AW119" i="1" s="1"/>
  <c r="T120" i="1"/>
  <c r="X120" i="1" s="1"/>
  <c r="AW120" i="1" s="1"/>
  <c r="T121" i="1"/>
  <c r="X121" i="1" s="1"/>
  <c r="AW121" i="1" s="1"/>
  <c r="T122" i="1"/>
  <c r="X122" i="1" s="1"/>
  <c r="AW122" i="1" s="1"/>
  <c r="T123" i="1"/>
  <c r="X123" i="1" s="1"/>
  <c r="AW123" i="1" s="1"/>
  <c r="T124" i="1"/>
  <c r="X124" i="1" s="1"/>
  <c r="AW124" i="1" s="1"/>
  <c r="T125" i="1"/>
  <c r="X125" i="1" s="1"/>
  <c r="AW125" i="1" s="1"/>
  <c r="T126" i="1"/>
  <c r="X126" i="1" s="1"/>
  <c r="AW126" i="1" s="1"/>
  <c r="T127" i="1"/>
  <c r="X127" i="1" s="1"/>
  <c r="AW127" i="1" s="1"/>
  <c r="T128" i="1"/>
  <c r="X128" i="1" s="1"/>
  <c r="AW128" i="1" s="1"/>
  <c r="T129" i="1"/>
  <c r="X129" i="1" s="1"/>
  <c r="AW129" i="1" s="1"/>
  <c r="T130" i="1"/>
  <c r="X130" i="1" s="1"/>
  <c r="AW130" i="1" s="1"/>
  <c r="T131" i="1"/>
  <c r="X131" i="1" s="1"/>
  <c r="AW131" i="1" s="1"/>
  <c r="T132" i="1"/>
  <c r="X132" i="1" s="1"/>
  <c r="AW132" i="1" s="1"/>
  <c r="T133" i="1"/>
  <c r="X133" i="1" s="1"/>
  <c r="AW133" i="1" s="1"/>
  <c r="T134" i="1"/>
  <c r="X134" i="1" s="1"/>
  <c r="AW134" i="1" s="1"/>
  <c r="T135" i="1"/>
  <c r="X135" i="1" s="1"/>
  <c r="AW135" i="1" s="1"/>
  <c r="T136" i="1"/>
  <c r="X136" i="1" s="1"/>
  <c r="AW136" i="1" s="1"/>
  <c r="T137" i="1"/>
  <c r="X137" i="1" s="1"/>
  <c r="AW137" i="1" s="1"/>
  <c r="T138" i="1"/>
  <c r="X138" i="1" s="1"/>
  <c r="AW138" i="1" s="1"/>
  <c r="T139" i="1"/>
  <c r="X139" i="1" s="1"/>
  <c r="AW139" i="1" s="1"/>
  <c r="T140" i="1"/>
  <c r="X140" i="1" s="1"/>
  <c r="AW140" i="1" s="1"/>
  <c r="T141" i="1"/>
  <c r="X141" i="1" s="1"/>
  <c r="AW141" i="1" s="1"/>
  <c r="T142" i="1"/>
  <c r="X142" i="1" s="1"/>
  <c r="AW142" i="1" s="1"/>
  <c r="T143" i="1"/>
  <c r="X143" i="1" s="1"/>
  <c r="AW143" i="1" s="1"/>
  <c r="T144" i="1"/>
  <c r="X144" i="1" s="1"/>
  <c r="AW144" i="1" s="1"/>
  <c r="T145" i="1"/>
  <c r="X145" i="1" s="1"/>
  <c r="AW145" i="1" s="1"/>
  <c r="T146" i="1"/>
  <c r="X146" i="1" s="1"/>
  <c r="AW146" i="1" s="1"/>
  <c r="T147" i="1"/>
  <c r="X147" i="1" s="1"/>
  <c r="AW147" i="1" s="1"/>
  <c r="T148" i="1"/>
  <c r="X148" i="1" s="1"/>
  <c r="AW148" i="1" s="1"/>
  <c r="T149" i="1"/>
  <c r="X149" i="1" s="1"/>
  <c r="AW149" i="1" s="1"/>
  <c r="T150" i="1"/>
  <c r="X150" i="1" s="1"/>
  <c r="AW150" i="1" s="1"/>
  <c r="T151" i="1"/>
  <c r="X151" i="1" s="1"/>
  <c r="AW151" i="1" s="1"/>
  <c r="T152" i="1"/>
  <c r="X152" i="1" s="1"/>
  <c r="AW152" i="1" s="1"/>
  <c r="T153" i="1"/>
  <c r="X153" i="1" s="1"/>
  <c r="AW153" i="1" s="1"/>
  <c r="T154" i="1"/>
  <c r="X154" i="1" s="1"/>
  <c r="AW154" i="1" s="1"/>
  <c r="T155" i="1"/>
  <c r="X155" i="1" s="1"/>
  <c r="AW155" i="1" s="1"/>
  <c r="T156" i="1"/>
  <c r="X156" i="1" s="1"/>
  <c r="AW156" i="1" s="1"/>
  <c r="T157" i="1"/>
  <c r="X157" i="1" s="1"/>
  <c r="AW157" i="1" s="1"/>
  <c r="T158" i="1"/>
  <c r="X158" i="1" s="1"/>
  <c r="AW158" i="1" s="1"/>
  <c r="T159" i="1"/>
  <c r="X159" i="1" s="1"/>
  <c r="AW159" i="1" s="1"/>
  <c r="T160" i="1"/>
  <c r="X160" i="1" s="1"/>
  <c r="AW160" i="1" s="1"/>
  <c r="T161" i="1"/>
  <c r="X161" i="1" s="1"/>
  <c r="AW161" i="1" s="1"/>
  <c r="T162" i="1"/>
  <c r="X162" i="1" s="1"/>
  <c r="AW162" i="1" s="1"/>
  <c r="T163" i="1"/>
  <c r="X163" i="1" s="1"/>
  <c r="AW163" i="1" s="1"/>
  <c r="T164" i="1"/>
  <c r="X164" i="1" s="1"/>
  <c r="AW164" i="1" s="1"/>
  <c r="T165" i="1"/>
  <c r="X165" i="1" s="1"/>
  <c r="AW165" i="1" s="1"/>
  <c r="T166" i="1"/>
  <c r="X166" i="1" s="1"/>
  <c r="AW166" i="1" s="1"/>
  <c r="T167" i="1"/>
  <c r="X167" i="1" s="1"/>
  <c r="AW167" i="1" s="1"/>
  <c r="T168" i="1"/>
  <c r="X168" i="1" s="1"/>
  <c r="AW168" i="1" s="1"/>
  <c r="T169" i="1"/>
  <c r="X169" i="1" s="1"/>
  <c r="AW169" i="1" s="1"/>
  <c r="T170" i="1"/>
  <c r="X170" i="1" s="1"/>
  <c r="AW170" i="1" s="1"/>
  <c r="T171" i="1"/>
  <c r="X171" i="1" s="1"/>
  <c r="AW171" i="1" s="1"/>
  <c r="T172" i="1"/>
  <c r="X172" i="1" s="1"/>
  <c r="AW172" i="1" s="1"/>
  <c r="T173" i="1"/>
  <c r="X173" i="1" s="1"/>
  <c r="AW173" i="1" s="1"/>
  <c r="T174" i="1"/>
  <c r="X174" i="1" s="1"/>
  <c r="AW174" i="1" s="1"/>
  <c r="T175" i="1"/>
  <c r="X175" i="1" s="1"/>
  <c r="AW175" i="1" s="1"/>
  <c r="T176" i="1"/>
  <c r="X176" i="1" s="1"/>
  <c r="AW176" i="1" s="1"/>
  <c r="T177" i="1"/>
  <c r="X177" i="1" s="1"/>
  <c r="AW177" i="1" s="1"/>
  <c r="T178" i="1"/>
  <c r="X178" i="1" s="1"/>
  <c r="AW178" i="1" s="1"/>
  <c r="T179" i="1"/>
  <c r="X179" i="1" s="1"/>
  <c r="AW179" i="1" s="1"/>
  <c r="T180" i="1"/>
  <c r="X180" i="1" s="1"/>
  <c r="AW180" i="1" s="1"/>
  <c r="T181" i="1"/>
  <c r="X181" i="1" s="1"/>
  <c r="AW181" i="1" s="1"/>
  <c r="T182" i="1"/>
  <c r="X182" i="1" s="1"/>
  <c r="AW182" i="1" s="1"/>
  <c r="T183" i="1"/>
  <c r="X183" i="1" s="1"/>
  <c r="AW183" i="1" s="1"/>
  <c r="T184" i="1"/>
  <c r="X184" i="1" s="1"/>
  <c r="AW184" i="1" s="1"/>
  <c r="T185" i="1"/>
  <c r="X185" i="1" s="1"/>
  <c r="AW185" i="1" s="1"/>
  <c r="T186" i="1"/>
  <c r="X186" i="1" s="1"/>
  <c r="AW186" i="1" s="1"/>
  <c r="T187" i="1"/>
  <c r="X187" i="1" s="1"/>
  <c r="AW187" i="1" s="1"/>
  <c r="T188" i="1"/>
  <c r="X188" i="1" s="1"/>
  <c r="AW188" i="1" s="1"/>
  <c r="T189" i="1"/>
  <c r="X189" i="1" s="1"/>
  <c r="AW189" i="1" s="1"/>
  <c r="T190" i="1"/>
  <c r="X190" i="1" s="1"/>
  <c r="AW190" i="1" s="1"/>
  <c r="T191" i="1"/>
  <c r="X191" i="1" s="1"/>
  <c r="AW191" i="1" s="1"/>
  <c r="T192" i="1"/>
  <c r="X192" i="1" s="1"/>
  <c r="AW192" i="1" s="1"/>
  <c r="T193" i="1"/>
  <c r="X193" i="1" s="1"/>
  <c r="AW193" i="1" s="1"/>
  <c r="T194" i="1"/>
  <c r="X194" i="1" s="1"/>
  <c r="AW194" i="1" s="1"/>
  <c r="T195" i="1"/>
  <c r="X195" i="1" s="1"/>
  <c r="AW195" i="1" s="1"/>
  <c r="T196" i="1"/>
  <c r="X196" i="1" s="1"/>
  <c r="AW196" i="1" s="1"/>
  <c r="T197" i="1"/>
  <c r="X197" i="1" s="1"/>
  <c r="AW197" i="1" s="1"/>
  <c r="T198" i="1"/>
  <c r="X198" i="1" s="1"/>
  <c r="AW198" i="1" s="1"/>
  <c r="T199" i="1"/>
  <c r="X199" i="1" s="1"/>
  <c r="AW199" i="1" s="1"/>
  <c r="T200" i="1"/>
  <c r="X200" i="1" s="1"/>
  <c r="AW200" i="1" s="1"/>
  <c r="T201" i="1"/>
  <c r="X201" i="1" s="1"/>
  <c r="AW201" i="1" s="1"/>
  <c r="T202" i="1"/>
  <c r="X202" i="1" s="1"/>
  <c r="AW202" i="1" s="1"/>
  <c r="T203" i="1"/>
  <c r="X203" i="1" s="1"/>
  <c r="AW203" i="1" s="1"/>
  <c r="T204" i="1"/>
  <c r="X204" i="1" s="1"/>
  <c r="AW204" i="1" s="1"/>
  <c r="T205" i="1"/>
  <c r="X205" i="1" s="1"/>
  <c r="AW205" i="1" s="1"/>
  <c r="T206" i="1"/>
  <c r="X206" i="1" s="1"/>
  <c r="AW206" i="1" s="1"/>
  <c r="T207" i="1"/>
  <c r="X207" i="1" s="1"/>
  <c r="AW207" i="1" s="1"/>
  <c r="T208" i="1"/>
  <c r="X208" i="1" s="1"/>
  <c r="AW208" i="1" s="1"/>
  <c r="T209" i="1"/>
  <c r="X209" i="1" s="1"/>
  <c r="AW209" i="1" s="1"/>
  <c r="T210" i="1"/>
  <c r="X210" i="1" s="1"/>
  <c r="AW210" i="1" s="1"/>
  <c r="T211" i="1"/>
  <c r="X211" i="1" s="1"/>
  <c r="AW211" i="1" s="1"/>
  <c r="T212" i="1"/>
  <c r="X212" i="1" s="1"/>
  <c r="AW212" i="1" s="1"/>
  <c r="T213" i="1"/>
  <c r="X213" i="1" s="1"/>
  <c r="AW213" i="1" s="1"/>
  <c r="T214" i="1"/>
  <c r="X214" i="1" s="1"/>
  <c r="AW214" i="1" s="1"/>
  <c r="T215" i="1"/>
  <c r="X215" i="1" s="1"/>
  <c r="AW215" i="1" s="1"/>
  <c r="T216" i="1"/>
  <c r="X216" i="1" s="1"/>
  <c r="AW216" i="1" s="1"/>
  <c r="T217" i="1"/>
  <c r="X217" i="1" s="1"/>
  <c r="AW217" i="1" s="1"/>
  <c r="T218" i="1"/>
  <c r="X218" i="1" s="1"/>
  <c r="AW218" i="1" s="1"/>
  <c r="T219" i="1"/>
  <c r="X219" i="1" s="1"/>
  <c r="AW219" i="1" s="1"/>
  <c r="T220" i="1"/>
  <c r="X220" i="1" s="1"/>
  <c r="AW220" i="1" s="1"/>
  <c r="T221" i="1"/>
  <c r="X221" i="1" s="1"/>
  <c r="AW221" i="1" s="1"/>
  <c r="T222" i="1"/>
  <c r="X222" i="1" s="1"/>
  <c r="AW222" i="1" s="1"/>
  <c r="T223" i="1"/>
  <c r="X223" i="1" s="1"/>
  <c r="AW223" i="1" s="1"/>
  <c r="T224" i="1"/>
  <c r="X224" i="1" s="1"/>
  <c r="AW224" i="1" s="1"/>
  <c r="T225" i="1"/>
  <c r="X225" i="1" s="1"/>
  <c r="AW225" i="1" s="1"/>
  <c r="T226" i="1"/>
  <c r="X226" i="1" s="1"/>
  <c r="AW226" i="1" s="1"/>
  <c r="T227" i="1"/>
  <c r="X227" i="1" s="1"/>
  <c r="AW227" i="1" s="1"/>
  <c r="T228" i="1"/>
  <c r="X228" i="1" s="1"/>
  <c r="AW228" i="1" s="1"/>
  <c r="T229" i="1"/>
  <c r="X229" i="1" s="1"/>
  <c r="AW229" i="1" s="1"/>
  <c r="T230" i="1"/>
  <c r="X230" i="1" s="1"/>
  <c r="AW230" i="1" s="1"/>
  <c r="T231" i="1"/>
  <c r="X231" i="1" s="1"/>
  <c r="AW231" i="1" s="1"/>
  <c r="T232" i="1"/>
  <c r="X232" i="1" s="1"/>
  <c r="AW232" i="1" s="1"/>
  <c r="T233" i="1"/>
  <c r="X233" i="1" s="1"/>
  <c r="AW233" i="1" s="1"/>
  <c r="T234" i="1"/>
  <c r="X234" i="1" s="1"/>
  <c r="AW234" i="1" s="1"/>
  <c r="T235" i="1"/>
  <c r="X235" i="1" s="1"/>
  <c r="AW235" i="1" s="1"/>
  <c r="T236" i="1"/>
  <c r="X236" i="1" s="1"/>
  <c r="AW236" i="1" s="1"/>
  <c r="T237" i="1"/>
  <c r="X237" i="1" s="1"/>
  <c r="AW237" i="1" s="1"/>
  <c r="T238" i="1"/>
  <c r="X238" i="1" s="1"/>
  <c r="AW238" i="1" s="1"/>
  <c r="T239" i="1"/>
  <c r="X239" i="1" s="1"/>
  <c r="AW239" i="1" s="1"/>
  <c r="T240" i="1"/>
  <c r="X240" i="1" s="1"/>
  <c r="AW240" i="1" s="1"/>
  <c r="T241" i="1"/>
  <c r="X241" i="1" s="1"/>
  <c r="AW241" i="1" s="1"/>
  <c r="T242" i="1"/>
  <c r="X242" i="1" s="1"/>
  <c r="AW242" i="1" s="1"/>
  <c r="T243" i="1"/>
  <c r="X243" i="1" s="1"/>
  <c r="AW243" i="1" s="1"/>
  <c r="T244" i="1"/>
  <c r="X244" i="1" s="1"/>
  <c r="AW244" i="1" s="1"/>
  <c r="T245" i="1"/>
  <c r="X245" i="1" s="1"/>
  <c r="AW245" i="1" s="1"/>
  <c r="T246" i="1"/>
  <c r="X246" i="1" s="1"/>
  <c r="AW246" i="1" s="1"/>
  <c r="T247" i="1"/>
  <c r="X247" i="1" s="1"/>
  <c r="AW247" i="1" s="1"/>
  <c r="T248" i="1"/>
  <c r="X248" i="1" s="1"/>
  <c r="AW248" i="1" s="1"/>
  <c r="T249" i="1"/>
  <c r="X249" i="1" s="1"/>
  <c r="AW249" i="1" s="1"/>
  <c r="T250" i="1"/>
  <c r="X250" i="1" s="1"/>
  <c r="AW250" i="1" s="1"/>
  <c r="T251" i="1"/>
  <c r="X251" i="1" s="1"/>
  <c r="AW251" i="1" s="1"/>
  <c r="T252" i="1"/>
  <c r="X252" i="1" s="1"/>
  <c r="AW252" i="1" s="1"/>
  <c r="T253" i="1"/>
  <c r="X253" i="1" s="1"/>
  <c r="AW253" i="1" s="1"/>
  <c r="T254" i="1"/>
  <c r="X254" i="1" s="1"/>
  <c r="AW254" i="1" s="1"/>
  <c r="T255" i="1"/>
  <c r="X255" i="1" s="1"/>
  <c r="AW255" i="1" s="1"/>
  <c r="T256" i="1"/>
  <c r="X256" i="1" s="1"/>
  <c r="AW256" i="1" s="1"/>
  <c r="T257" i="1"/>
  <c r="X257" i="1" s="1"/>
  <c r="AW257" i="1" s="1"/>
  <c r="T258" i="1"/>
  <c r="X258" i="1" s="1"/>
  <c r="AW258" i="1" s="1"/>
  <c r="T259" i="1"/>
  <c r="X259" i="1" s="1"/>
  <c r="AW259" i="1" s="1"/>
  <c r="T260" i="1"/>
  <c r="X260" i="1" s="1"/>
  <c r="AW260" i="1" s="1"/>
  <c r="T261" i="1"/>
  <c r="X261" i="1" s="1"/>
  <c r="AW261" i="1" s="1"/>
  <c r="T262" i="1"/>
  <c r="X262" i="1" s="1"/>
  <c r="AW262" i="1" s="1"/>
  <c r="T263" i="1"/>
  <c r="X263" i="1" s="1"/>
  <c r="AW263" i="1" s="1"/>
  <c r="T264" i="1"/>
  <c r="X264" i="1" s="1"/>
  <c r="AW264" i="1" s="1"/>
  <c r="T265" i="1"/>
  <c r="X265" i="1" s="1"/>
  <c r="AW265" i="1" s="1"/>
  <c r="T35" i="1"/>
  <c r="X35" i="1" s="1"/>
  <c r="AW35" i="1" s="1"/>
  <c r="T43" i="1"/>
  <c r="X43" i="1" s="1"/>
  <c r="AW43" i="1" s="1"/>
  <c r="T51" i="1"/>
  <c r="X51" i="1" s="1"/>
  <c r="AW51" i="1" s="1"/>
  <c r="T59" i="1"/>
  <c r="X59" i="1" s="1"/>
  <c r="AW59" i="1" s="1"/>
  <c r="T67" i="1"/>
  <c r="X67" i="1" s="1"/>
  <c r="AW67" i="1" s="1"/>
  <c r="T75" i="1"/>
  <c r="X75" i="1" s="1"/>
  <c r="AW75" i="1" s="1"/>
  <c r="T83" i="1"/>
  <c r="X83" i="1" s="1"/>
  <c r="AW83" i="1" s="1"/>
  <c r="T91" i="1"/>
  <c r="X91" i="1" s="1"/>
  <c r="AW91" i="1" s="1"/>
  <c r="T99" i="1"/>
  <c r="X99" i="1" s="1"/>
  <c r="AW99" i="1" s="1"/>
  <c r="T107" i="1"/>
  <c r="X107" i="1" s="1"/>
  <c r="AW107" i="1" s="1"/>
  <c r="T115" i="1"/>
  <c r="X115" i="1" s="1"/>
  <c r="AW115" i="1" s="1"/>
  <c r="Q119" i="1"/>
  <c r="U119" i="1" s="1"/>
  <c r="AT119" i="1" s="1"/>
  <c r="Q121" i="1"/>
  <c r="U121" i="1" s="1"/>
  <c r="AT121" i="1" s="1"/>
  <c r="Q123" i="1"/>
  <c r="U123" i="1" s="1"/>
  <c r="AT123" i="1" s="1"/>
  <c r="Q125" i="1"/>
  <c r="U125" i="1" s="1"/>
  <c r="AT125" i="1" s="1"/>
  <c r="Q127" i="1"/>
  <c r="U127" i="1" s="1"/>
  <c r="AT127" i="1" s="1"/>
  <c r="Q129" i="1"/>
  <c r="U129" i="1" s="1"/>
  <c r="AT129" i="1" s="1"/>
  <c r="Q131" i="1"/>
  <c r="U131" i="1" s="1"/>
  <c r="AT131" i="1" s="1"/>
  <c r="Q133" i="1"/>
  <c r="U133" i="1" s="1"/>
  <c r="AT133" i="1" s="1"/>
  <c r="Q135" i="1"/>
  <c r="U135" i="1" s="1"/>
  <c r="AT135" i="1" s="1"/>
  <c r="Q137" i="1"/>
  <c r="U137" i="1" s="1"/>
  <c r="AT137" i="1" s="1"/>
  <c r="Q139" i="1"/>
  <c r="U139" i="1" s="1"/>
  <c r="AT139" i="1" s="1"/>
  <c r="Q141" i="1"/>
  <c r="U141" i="1" s="1"/>
  <c r="AT141" i="1" s="1"/>
  <c r="Q143" i="1"/>
  <c r="U143" i="1" s="1"/>
  <c r="AT143" i="1" s="1"/>
  <c r="Q145" i="1"/>
  <c r="U145" i="1" s="1"/>
  <c r="AT145" i="1" s="1"/>
  <c r="AX145" i="1" s="1"/>
  <c r="Q147" i="1"/>
  <c r="U147" i="1" s="1"/>
  <c r="AT147" i="1" s="1"/>
  <c r="Q149" i="1"/>
  <c r="U149" i="1" s="1"/>
  <c r="AT149" i="1" s="1"/>
  <c r="Q151" i="1"/>
  <c r="U151" i="1" s="1"/>
  <c r="AT151" i="1" s="1"/>
  <c r="Q153" i="1"/>
  <c r="U153" i="1" s="1"/>
  <c r="AT153" i="1" s="1"/>
  <c r="Q155" i="1"/>
  <c r="U155" i="1" s="1"/>
  <c r="AT155" i="1" s="1"/>
  <c r="Q157" i="1"/>
  <c r="U157" i="1" s="1"/>
  <c r="AT157" i="1" s="1"/>
  <c r="Q159" i="1"/>
  <c r="U159" i="1" s="1"/>
  <c r="AT159" i="1" s="1"/>
  <c r="Q161" i="1"/>
  <c r="U161" i="1" s="1"/>
  <c r="AT161" i="1" s="1"/>
  <c r="Q163" i="1"/>
  <c r="U163" i="1" s="1"/>
  <c r="AT163" i="1" s="1"/>
  <c r="Q165" i="1"/>
  <c r="U165" i="1" s="1"/>
  <c r="AT165" i="1" s="1"/>
  <c r="Q167" i="1"/>
  <c r="U167" i="1" s="1"/>
  <c r="AT167" i="1" s="1"/>
  <c r="R168" i="1"/>
  <c r="V168" i="1" s="1"/>
  <c r="AU168" i="1" s="1"/>
  <c r="S169" i="1"/>
  <c r="W169" i="1" s="1"/>
  <c r="AV169" i="1" s="1"/>
  <c r="Q171" i="1"/>
  <c r="U171" i="1" s="1"/>
  <c r="AT171" i="1" s="1"/>
  <c r="R172" i="1"/>
  <c r="V172" i="1" s="1"/>
  <c r="AU172" i="1" s="1"/>
  <c r="S173" i="1"/>
  <c r="W173" i="1" s="1"/>
  <c r="AV173" i="1" s="1"/>
  <c r="Q175" i="1"/>
  <c r="U175" i="1" s="1"/>
  <c r="AT175" i="1" s="1"/>
  <c r="R176" i="1"/>
  <c r="V176" i="1" s="1"/>
  <c r="AU176" i="1" s="1"/>
  <c r="S177" i="1"/>
  <c r="W177" i="1" s="1"/>
  <c r="AV177" i="1" s="1"/>
  <c r="Q179" i="1"/>
  <c r="U179" i="1" s="1"/>
  <c r="AT179" i="1" s="1"/>
  <c r="R180" i="1"/>
  <c r="V180" i="1" s="1"/>
  <c r="AU180" i="1" s="1"/>
  <c r="S181" i="1"/>
  <c r="W181" i="1" s="1"/>
  <c r="AV181" i="1" s="1"/>
  <c r="Q183" i="1"/>
  <c r="U183" i="1" s="1"/>
  <c r="AT183" i="1" s="1"/>
  <c r="R184" i="1"/>
  <c r="V184" i="1" s="1"/>
  <c r="AU184" i="1" s="1"/>
  <c r="S185" i="1"/>
  <c r="W185" i="1" s="1"/>
  <c r="AV185" i="1" s="1"/>
  <c r="Q187" i="1"/>
  <c r="U187" i="1" s="1"/>
  <c r="AT187" i="1" s="1"/>
  <c r="R188" i="1"/>
  <c r="V188" i="1" s="1"/>
  <c r="AU188" i="1" s="1"/>
  <c r="S189" i="1"/>
  <c r="W189" i="1" s="1"/>
  <c r="AV189" i="1" s="1"/>
  <c r="Q191" i="1"/>
  <c r="U191" i="1" s="1"/>
  <c r="AT191" i="1" s="1"/>
  <c r="R192" i="1"/>
  <c r="V192" i="1" s="1"/>
  <c r="AU192" i="1" s="1"/>
  <c r="S193" i="1"/>
  <c r="W193" i="1" s="1"/>
  <c r="AV193" i="1" s="1"/>
  <c r="Q195" i="1"/>
  <c r="U195" i="1" s="1"/>
  <c r="AT195" i="1" s="1"/>
  <c r="R196" i="1"/>
  <c r="V196" i="1" s="1"/>
  <c r="AU196" i="1" s="1"/>
  <c r="S197" i="1"/>
  <c r="W197" i="1" s="1"/>
  <c r="AV197" i="1" s="1"/>
  <c r="Q199" i="1"/>
  <c r="U199" i="1" s="1"/>
  <c r="AT199" i="1" s="1"/>
  <c r="R200" i="1"/>
  <c r="V200" i="1" s="1"/>
  <c r="AU200" i="1" s="1"/>
  <c r="S201" i="1"/>
  <c r="W201" i="1" s="1"/>
  <c r="AV201" i="1" s="1"/>
  <c r="Q203" i="1"/>
  <c r="U203" i="1" s="1"/>
  <c r="AT203" i="1" s="1"/>
  <c r="R204" i="1"/>
  <c r="V204" i="1" s="1"/>
  <c r="AU204" i="1" s="1"/>
  <c r="S205" i="1"/>
  <c r="W205" i="1" s="1"/>
  <c r="AV205" i="1" s="1"/>
  <c r="Q207" i="1"/>
  <c r="U207" i="1" s="1"/>
  <c r="AT207" i="1" s="1"/>
  <c r="R208" i="1"/>
  <c r="V208" i="1" s="1"/>
  <c r="AU208" i="1" s="1"/>
  <c r="S209" i="1"/>
  <c r="W209" i="1" s="1"/>
  <c r="AV209" i="1" s="1"/>
  <c r="Q211" i="1"/>
  <c r="U211" i="1" s="1"/>
  <c r="AT211" i="1" s="1"/>
  <c r="R212" i="1"/>
  <c r="V212" i="1" s="1"/>
  <c r="AU212" i="1" s="1"/>
  <c r="S213" i="1"/>
  <c r="W213" i="1" s="1"/>
  <c r="AV213" i="1" s="1"/>
  <c r="Q215" i="1"/>
  <c r="U215" i="1" s="1"/>
  <c r="AT215" i="1" s="1"/>
  <c r="R216" i="1"/>
  <c r="V216" i="1" s="1"/>
  <c r="AU216" i="1" s="1"/>
  <c r="S217" i="1"/>
  <c r="W217" i="1" s="1"/>
  <c r="AV217" i="1" s="1"/>
  <c r="Q219" i="1"/>
  <c r="U219" i="1" s="1"/>
  <c r="AT219" i="1" s="1"/>
  <c r="R220" i="1"/>
  <c r="V220" i="1" s="1"/>
  <c r="AU220" i="1" s="1"/>
  <c r="S221" i="1"/>
  <c r="W221" i="1" s="1"/>
  <c r="AV221" i="1" s="1"/>
  <c r="Q223" i="1"/>
  <c r="U223" i="1" s="1"/>
  <c r="AT223" i="1" s="1"/>
  <c r="R224" i="1"/>
  <c r="V224" i="1" s="1"/>
  <c r="AU224" i="1" s="1"/>
  <c r="S225" i="1"/>
  <c r="W225" i="1" s="1"/>
  <c r="AV225" i="1" s="1"/>
  <c r="Q227" i="1"/>
  <c r="U227" i="1" s="1"/>
  <c r="AT227" i="1" s="1"/>
  <c r="R228" i="1"/>
  <c r="V228" i="1" s="1"/>
  <c r="AU228" i="1" s="1"/>
  <c r="S229" i="1"/>
  <c r="W229" i="1" s="1"/>
  <c r="AV229" i="1" s="1"/>
  <c r="Q231" i="1"/>
  <c r="U231" i="1" s="1"/>
  <c r="AT231" i="1" s="1"/>
  <c r="R232" i="1"/>
  <c r="V232" i="1" s="1"/>
  <c r="AU232" i="1" s="1"/>
  <c r="T36" i="1"/>
  <c r="X36" i="1" s="1"/>
  <c r="AW36" i="1" s="1"/>
  <c r="T47" i="1"/>
  <c r="X47" i="1" s="1"/>
  <c r="AW47" i="1" s="1"/>
  <c r="T56" i="1"/>
  <c r="X56" i="1" s="1"/>
  <c r="AW56" i="1" s="1"/>
  <c r="T68" i="1"/>
  <c r="X68" i="1" s="1"/>
  <c r="AW68" i="1" s="1"/>
  <c r="T79" i="1"/>
  <c r="X79" i="1" s="1"/>
  <c r="AW79" i="1" s="1"/>
  <c r="T88" i="1"/>
  <c r="X88" i="1" s="1"/>
  <c r="AW88" i="1" s="1"/>
  <c r="T100" i="1"/>
  <c r="X100" i="1" s="1"/>
  <c r="AW100" i="1" s="1"/>
  <c r="T111" i="1"/>
  <c r="X111" i="1" s="1"/>
  <c r="AW111" i="1" s="1"/>
  <c r="R118" i="1"/>
  <c r="V118" i="1" s="1"/>
  <c r="AU118" i="1" s="1"/>
  <c r="R121" i="1"/>
  <c r="V121" i="1" s="1"/>
  <c r="AU121" i="1" s="1"/>
  <c r="Q124" i="1"/>
  <c r="U124" i="1" s="1"/>
  <c r="AT124" i="1" s="1"/>
  <c r="R126" i="1"/>
  <c r="V126" i="1" s="1"/>
  <c r="AU126" i="1" s="1"/>
  <c r="R129" i="1"/>
  <c r="V129" i="1" s="1"/>
  <c r="AU129" i="1" s="1"/>
  <c r="Q132" i="1"/>
  <c r="U132" i="1" s="1"/>
  <c r="AT132" i="1" s="1"/>
  <c r="R134" i="1"/>
  <c r="V134" i="1" s="1"/>
  <c r="AU134" i="1" s="1"/>
  <c r="R137" i="1"/>
  <c r="V137" i="1" s="1"/>
  <c r="AU137" i="1" s="1"/>
  <c r="Q140" i="1"/>
  <c r="U140" i="1" s="1"/>
  <c r="AT140" i="1" s="1"/>
  <c r="R142" i="1"/>
  <c r="V142" i="1" s="1"/>
  <c r="AU142" i="1" s="1"/>
  <c r="R145" i="1"/>
  <c r="V145" i="1" s="1"/>
  <c r="AU145" i="1" s="1"/>
  <c r="Q148" i="1"/>
  <c r="U148" i="1" s="1"/>
  <c r="AT148" i="1" s="1"/>
  <c r="R150" i="1"/>
  <c r="V150" i="1" s="1"/>
  <c r="AU150" i="1" s="1"/>
  <c r="R153" i="1"/>
  <c r="V153" i="1" s="1"/>
  <c r="AU153" i="1" s="1"/>
  <c r="Q156" i="1"/>
  <c r="U156" i="1" s="1"/>
  <c r="AT156" i="1" s="1"/>
  <c r="R158" i="1"/>
  <c r="V158" i="1" s="1"/>
  <c r="AU158" i="1" s="1"/>
  <c r="R161" i="1"/>
  <c r="V161" i="1" s="1"/>
  <c r="AU161" i="1" s="1"/>
  <c r="Q164" i="1"/>
  <c r="U164" i="1" s="1"/>
  <c r="AT164" i="1" s="1"/>
  <c r="R166" i="1"/>
  <c r="V166" i="1" s="1"/>
  <c r="AU166" i="1" s="1"/>
  <c r="S168" i="1"/>
  <c r="W168" i="1" s="1"/>
  <c r="AV168" i="1" s="1"/>
  <c r="R170" i="1"/>
  <c r="V170" i="1" s="1"/>
  <c r="AU170" i="1" s="1"/>
  <c r="Q172" i="1"/>
  <c r="U172" i="1" s="1"/>
  <c r="AT172" i="1" s="1"/>
  <c r="Q174" i="1"/>
  <c r="U174" i="1" s="1"/>
  <c r="AT174" i="1" s="1"/>
  <c r="S175" i="1"/>
  <c r="W175" i="1" s="1"/>
  <c r="AV175" i="1" s="1"/>
  <c r="R177" i="1"/>
  <c r="V177" i="1" s="1"/>
  <c r="AU177" i="1" s="1"/>
  <c r="R179" i="1"/>
  <c r="V179" i="1" s="1"/>
  <c r="AU179" i="1" s="1"/>
  <c r="Q181" i="1"/>
  <c r="U181" i="1" s="1"/>
  <c r="AT181" i="1" s="1"/>
  <c r="S182" i="1"/>
  <c r="W182" i="1" s="1"/>
  <c r="AV182" i="1" s="1"/>
  <c r="S184" i="1"/>
  <c r="W184" i="1" s="1"/>
  <c r="AV184" i="1" s="1"/>
  <c r="R186" i="1"/>
  <c r="V186" i="1" s="1"/>
  <c r="AU186" i="1" s="1"/>
  <c r="Q188" i="1"/>
  <c r="U188" i="1" s="1"/>
  <c r="AT188" i="1" s="1"/>
  <c r="Q190" i="1"/>
  <c r="U190" i="1" s="1"/>
  <c r="AT190" i="1" s="1"/>
  <c r="S191" i="1"/>
  <c r="W191" i="1" s="1"/>
  <c r="AV191" i="1" s="1"/>
  <c r="R193" i="1"/>
  <c r="V193" i="1" s="1"/>
  <c r="AU193" i="1" s="1"/>
  <c r="R195" i="1"/>
  <c r="V195" i="1" s="1"/>
  <c r="AU195" i="1" s="1"/>
  <c r="Q197" i="1"/>
  <c r="U197" i="1" s="1"/>
  <c r="AT197" i="1" s="1"/>
  <c r="S198" i="1"/>
  <c r="W198" i="1" s="1"/>
  <c r="AV198" i="1" s="1"/>
  <c r="S200" i="1"/>
  <c r="W200" i="1" s="1"/>
  <c r="AV200" i="1" s="1"/>
  <c r="R202" i="1"/>
  <c r="V202" i="1" s="1"/>
  <c r="AU202" i="1" s="1"/>
  <c r="Q204" i="1"/>
  <c r="U204" i="1" s="1"/>
  <c r="AT204" i="1" s="1"/>
  <c r="Q206" i="1"/>
  <c r="U206" i="1" s="1"/>
  <c r="AT206" i="1" s="1"/>
  <c r="S207" i="1"/>
  <c r="W207" i="1" s="1"/>
  <c r="AV207" i="1" s="1"/>
  <c r="R209" i="1"/>
  <c r="V209" i="1" s="1"/>
  <c r="AU209" i="1" s="1"/>
  <c r="R211" i="1"/>
  <c r="V211" i="1" s="1"/>
  <c r="AU211" i="1" s="1"/>
  <c r="Q213" i="1"/>
  <c r="U213" i="1" s="1"/>
  <c r="AT213" i="1" s="1"/>
  <c r="S214" i="1"/>
  <c r="W214" i="1" s="1"/>
  <c r="AV214" i="1" s="1"/>
  <c r="S216" i="1"/>
  <c r="W216" i="1" s="1"/>
  <c r="AV216" i="1" s="1"/>
  <c r="R218" i="1"/>
  <c r="V218" i="1" s="1"/>
  <c r="AU218" i="1" s="1"/>
  <c r="Q220" i="1"/>
  <c r="U220" i="1" s="1"/>
  <c r="AT220" i="1" s="1"/>
  <c r="Q222" i="1"/>
  <c r="U222" i="1" s="1"/>
  <c r="AT222" i="1" s="1"/>
  <c r="S223" i="1"/>
  <c r="W223" i="1" s="1"/>
  <c r="AV223" i="1" s="1"/>
  <c r="R225" i="1"/>
  <c r="V225" i="1" s="1"/>
  <c r="AU225" i="1" s="1"/>
  <c r="R227" i="1"/>
  <c r="V227" i="1" s="1"/>
  <c r="AU227" i="1" s="1"/>
  <c r="Q229" i="1"/>
  <c r="U229" i="1" s="1"/>
  <c r="AT229" i="1" s="1"/>
  <c r="S230" i="1"/>
  <c r="W230" i="1" s="1"/>
  <c r="AV230" i="1" s="1"/>
  <c r="S232" i="1"/>
  <c r="W232" i="1" s="1"/>
  <c r="AV232" i="1" s="1"/>
  <c r="Q234" i="1"/>
  <c r="U234" i="1" s="1"/>
  <c r="AT234" i="1" s="1"/>
  <c r="R235" i="1"/>
  <c r="V235" i="1" s="1"/>
  <c r="AU235" i="1" s="1"/>
  <c r="S236" i="1"/>
  <c r="W236" i="1" s="1"/>
  <c r="AV236" i="1" s="1"/>
  <c r="Q238" i="1"/>
  <c r="U238" i="1" s="1"/>
  <c r="AT238" i="1" s="1"/>
  <c r="R239" i="1"/>
  <c r="V239" i="1" s="1"/>
  <c r="AU239" i="1" s="1"/>
  <c r="S240" i="1"/>
  <c r="W240" i="1" s="1"/>
  <c r="AV240" i="1" s="1"/>
  <c r="Q242" i="1"/>
  <c r="U242" i="1" s="1"/>
  <c r="AT242" i="1" s="1"/>
  <c r="R243" i="1"/>
  <c r="V243" i="1" s="1"/>
  <c r="AU243" i="1" s="1"/>
  <c r="S244" i="1"/>
  <c r="W244" i="1" s="1"/>
  <c r="AV244" i="1" s="1"/>
  <c r="Q246" i="1"/>
  <c r="U246" i="1" s="1"/>
  <c r="AT246" i="1" s="1"/>
  <c r="R247" i="1"/>
  <c r="V247" i="1" s="1"/>
  <c r="AU247" i="1" s="1"/>
  <c r="S248" i="1"/>
  <c r="W248" i="1" s="1"/>
  <c r="AV248" i="1" s="1"/>
  <c r="Q250" i="1"/>
  <c r="U250" i="1" s="1"/>
  <c r="AT250" i="1" s="1"/>
  <c r="R251" i="1"/>
  <c r="V251" i="1" s="1"/>
  <c r="AU251" i="1" s="1"/>
  <c r="S252" i="1"/>
  <c r="W252" i="1" s="1"/>
  <c r="AV252" i="1" s="1"/>
  <c r="Q254" i="1"/>
  <c r="U254" i="1" s="1"/>
  <c r="AT254" i="1" s="1"/>
  <c r="R255" i="1"/>
  <c r="V255" i="1" s="1"/>
  <c r="AU255" i="1" s="1"/>
  <c r="S256" i="1"/>
  <c r="W256" i="1" s="1"/>
  <c r="AV256" i="1" s="1"/>
  <c r="Q258" i="1"/>
  <c r="U258" i="1" s="1"/>
  <c r="AT258" i="1" s="1"/>
  <c r="R259" i="1"/>
  <c r="V259" i="1" s="1"/>
  <c r="AU259" i="1" s="1"/>
  <c r="S260" i="1"/>
  <c r="W260" i="1" s="1"/>
  <c r="AV260" i="1" s="1"/>
  <c r="Q262" i="1"/>
  <c r="U262" i="1" s="1"/>
  <c r="AT262" i="1" s="1"/>
  <c r="R263" i="1"/>
  <c r="V263" i="1" s="1"/>
  <c r="AU263" i="1" s="1"/>
  <c r="S264" i="1"/>
  <c r="W264" i="1" s="1"/>
  <c r="AV264" i="1" s="1"/>
  <c r="Q266" i="1"/>
  <c r="U266" i="1" s="1"/>
  <c r="AT266" i="1" s="1"/>
  <c r="Q267" i="1"/>
  <c r="U267" i="1" s="1"/>
  <c r="AT267" i="1" s="1"/>
  <c r="Q268" i="1"/>
  <c r="U268" i="1" s="1"/>
  <c r="AT268" i="1" s="1"/>
  <c r="Q269" i="1"/>
  <c r="U269" i="1" s="1"/>
  <c r="AT269" i="1" s="1"/>
  <c r="Q270" i="1"/>
  <c r="U270" i="1" s="1"/>
  <c r="AT270" i="1" s="1"/>
  <c r="Q271" i="1"/>
  <c r="U271" i="1" s="1"/>
  <c r="AT271" i="1" s="1"/>
  <c r="Q272" i="1"/>
  <c r="U272" i="1" s="1"/>
  <c r="AT272" i="1" s="1"/>
  <c r="T32" i="1"/>
  <c r="X32" i="1" s="1"/>
  <c r="AW32" i="1" s="1"/>
  <c r="T39" i="1"/>
  <c r="X39" i="1" s="1"/>
  <c r="AW39" i="1" s="1"/>
  <c r="T48" i="1"/>
  <c r="X48" i="1" s="1"/>
  <c r="AW48" i="1" s="1"/>
  <c r="T60" i="1"/>
  <c r="X60" i="1" s="1"/>
  <c r="AW60" i="1" s="1"/>
  <c r="T71" i="1"/>
  <c r="X71" i="1" s="1"/>
  <c r="AW71" i="1" s="1"/>
  <c r="T80" i="1"/>
  <c r="X80" i="1" s="1"/>
  <c r="AW80" i="1" s="1"/>
  <c r="T92" i="1"/>
  <c r="X92" i="1" s="1"/>
  <c r="AW92" i="1" s="1"/>
  <c r="T103" i="1"/>
  <c r="X103" i="1" s="1"/>
  <c r="AW103" i="1" s="1"/>
  <c r="T112" i="1"/>
  <c r="X112" i="1" s="1"/>
  <c r="AW112" i="1" s="1"/>
  <c r="R119" i="1"/>
  <c r="V119" i="1" s="1"/>
  <c r="AU119" i="1" s="1"/>
  <c r="Q122" i="1"/>
  <c r="U122" i="1" s="1"/>
  <c r="AT122" i="1" s="1"/>
  <c r="R124" i="1"/>
  <c r="V124" i="1" s="1"/>
  <c r="AU124" i="1" s="1"/>
  <c r="R127" i="1"/>
  <c r="V127" i="1" s="1"/>
  <c r="AU127" i="1" s="1"/>
  <c r="Q130" i="1"/>
  <c r="U130" i="1" s="1"/>
  <c r="AT130" i="1" s="1"/>
  <c r="R132" i="1"/>
  <c r="V132" i="1" s="1"/>
  <c r="AU132" i="1" s="1"/>
  <c r="R135" i="1"/>
  <c r="V135" i="1" s="1"/>
  <c r="AU135" i="1" s="1"/>
  <c r="Q138" i="1"/>
  <c r="U138" i="1" s="1"/>
  <c r="AT138" i="1" s="1"/>
  <c r="R140" i="1"/>
  <c r="V140" i="1" s="1"/>
  <c r="AU140" i="1" s="1"/>
  <c r="R143" i="1"/>
  <c r="V143" i="1" s="1"/>
  <c r="AU143" i="1" s="1"/>
  <c r="Q146" i="1"/>
  <c r="U146" i="1" s="1"/>
  <c r="AT146" i="1" s="1"/>
  <c r="R148" i="1"/>
  <c r="V148" i="1" s="1"/>
  <c r="AU148" i="1" s="1"/>
  <c r="R151" i="1"/>
  <c r="V151" i="1" s="1"/>
  <c r="AU151" i="1" s="1"/>
  <c r="Q154" i="1"/>
  <c r="U154" i="1" s="1"/>
  <c r="AT154" i="1" s="1"/>
  <c r="R156" i="1"/>
  <c r="V156" i="1" s="1"/>
  <c r="AU156" i="1" s="1"/>
  <c r="R159" i="1"/>
  <c r="V159" i="1" s="1"/>
  <c r="AU159" i="1" s="1"/>
  <c r="Q162" i="1"/>
  <c r="U162" i="1" s="1"/>
  <c r="AT162" i="1" s="1"/>
  <c r="R164" i="1"/>
  <c r="V164" i="1" s="1"/>
  <c r="AU164" i="1" s="1"/>
  <c r="R167" i="1"/>
  <c r="V167" i="1" s="1"/>
  <c r="AU167" i="1" s="1"/>
  <c r="Q169" i="1"/>
  <c r="U169" i="1" s="1"/>
  <c r="AT169" i="1" s="1"/>
  <c r="S170" i="1"/>
  <c r="W170" i="1" s="1"/>
  <c r="AV170" i="1" s="1"/>
  <c r="S172" i="1"/>
  <c r="W172" i="1" s="1"/>
  <c r="AV172" i="1" s="1"/>
  <c r="R174" i="1"/>
  <c r="V174" i="1" s="1"/>
  <c r="AU174" i="1" s="1"/>
  <c r="Q176" i="1"/>
  <c r="U176" i="1" s="1"/>
  <c r="AT176" i="1" s="1"/>
  <c r="Q178" i="1"/>
  <c r="U178" i="1" s="1"/>
  <c r="AT178" i="1" s="1"/>
  <c r="S179" i="1"/>
  <c r="W179" i="1" s="1"/>
  <c r="AV179" i="1" s="1"/>
  <c r="R181" i="1"/>
  <c r="V181" i="1" s="1"/>
  <c r="AU181" i="1" s="1"/>
  <c r="R183" i="1"/>
  <c r="V183" i="1" s="1"/>
  <c r="AU183" i="1" s="1"/>
  <c r="Q185" i="1"/>
  <c r="U185" i="1" s="1"/>
  <c r="AT185" i="1" s="1"/>
  <c r="S186" i="1"/>
  <c r="W186" i="1" s="1"/>
  <c r="AV186" i="1" s="1"/>
  <c r="S188" i="1"/>
  <c r="W188" i="1" s="1"/>
  <c r="AV188" i="1" s="1"/>
  <c r="R190" i="1"/>
  <c r="V190" i="1" s="1"/>
  <c r="AU190" i="1" s="1"/>
  <c r="Q192" i="1"/>
  <c r="U192" i="1" s="1"/>
  <c r="AT192" i="1" s="1"/>
  <c r="Q194" i="1"/>
  <c r="U194" i="1" s="1"/>
  <c r="AT194" i="1" s="1"/>
  <c r="S195" i="1"/>
  <c r="W195" i="1" s="1"/>
  <c r="AV195" i="1" s="1"/>
  <c r="R197" i="1"/>
  <c r="V197" i="1" s="1"/>
  <c r="AU197" i="1" s="1"/>
  <c r="R199" i="1"/>
  <c r="V199" i="1" s="1"/>
  <c r="AU199" i="1" s="1"/>
  <c r="Q201" i="1"/>
  <c r="U201" i="1" s="1"/>
  <c r="AT201" i="1" s="1"/>
  <c r="S202" i="1"/>
  <c r="W202" i="1" s="1"/>
  <c r="AV202" i="1" s="1"/>
  <c r="S204" i="1"/>
  <c r="W204" i="1" s="1"/>
  <c r="AV204" i="1" s="1"/>
  <c r="R206" i="1"/>
  <c r="V206" i="1" s="1"/>
  <c r="AU206" i="1" s="1"/>
  <c r="Q208" i="1"/>
  <c r="U208" i="1" s="1"/>
  <c r="AT208" i="1" s="1"/>
  <c r="Q210" i="1"/>
  <c r="U210" i="1" s="1"/>
  <c r="AT210" i="1" s="1"/>
  <c r="S211" i="1"/>
  <c r="W211" i="1" s="1"/>
  <c r="AV211" i="1" s="1"/>
  <c r="R213" i="1"/>
  <c r="V213" i="1" s="1"/>
  <c r="AU213" i="1" s="1"/>
  <c r="R215" i="1"/>
  <c r="V215" i="1" s="1"/>
  <c r="AU215" i="1" s="1"/>
  <c r="Q217" i="1"/>
  <c r="U217" i="1" s="1"/>
  <c r="AT217" i="1" s="1"/>
  <c r="S218" i="1"/>
  <c r="W218" i="1" s="1"/>
  <c r="AV218" i="1" s="1"/>
  <c r="S220" i="1"/>
  <c r="W220" i="1" s="1"/>
  <c r="AV220" i="1" s="1"/>
  <c r="R222" i="1"/>
  <c r="V222" i="1" s="1"/>
  <c r="AU222" i="1" s="1"/>
  <c r="Q224" i="1"/>
  <c r="U224" i="1" s="1"/>
  <c r="AT224" i="1" s="1"/>
  <c r="Q226" i="1"/>
  <c r="U226" i="1" s="1"/>
  <c r="AT226" i="1" s="1"/>
  <c r="S227" i="1"/>
  <c r="W227" i="1" s="1"/>
  <c r="AV227" i="1" s="1"/>
  <c r="R229" i="1"/>
  <c r="V229" i="1" s="1"/>
  <c r="AU229" i="1" s="1"/>
  <c r="R231" i="1"/>
  <c r="V231" i="1" s="1"/>
  <c r="AU231" i="1" s="1"/>
  <c r="Q233" i="1"/>
  <c r="U233" i="1" s="1"/>
  <c r="AT233" i="1" s="1"/>
  <c r="R234" i="1"/>
  <c r="V234" i="1" s="1"/>
  <c r="AU234" i="1" s="1"/>
  <c r="S235" i="1"/>
  <c r="W235" i="1" s="1"/>
  <c r="AV235" i="1" s="1"/>
  <c r="Q237" i="1"/>
  <c r="U237" i="1" s="1"/>
  <c r="AT237" i="1" s="1"/>
  <c r="R238" i="1"/>
  <c r="V238" i="1" s="1"/>
  <c r="AU238" i="1" s="1"/>
  <c r="S239" i="1"/>
  <c r="W239" i="1" s="1"/>
  <c r="AV239" i="1" s="1"/>
  <c r="Q241" i="1"/>
  <c r="U241" i="1" s="1"/>
  <c r="AT241" i="1" s="1"/>
  <c r="R242" i="1"/>
  <c r="V242" i="1" s="1"/>
  <c r="AU242" i="1" s="1"/>
  <c r="S243" i="1"/>
  <c r="W243" i="1" s="1"/>
  <c r="AV243" i="1" s="1"/>
  <c r="Q245" i="1"/>
  <c r="U245" i="1" s="1"/>
  <c r="AT245" i="1" s="1"/>
  <c r="R246" i="1"/>
  <c r="V246" i="1" s="1"/>
  <c r="AU246" i="1" s="1"/>
  <c r="S247" i="1"/>
  <c r="W247" i="1" s="1"/>
  <c r="AV247" i="1" s="1"/>
  <c r="Q249" i="1"/>
  <c r="U249" i="1" s="1"/>
  <c r="AT249" i="1" s="1"/>
  <c r="R250" i="1"/>
  <c r="V250" i="1" s="1"/>
  <c r="AU250" i="1" s="1"/>
  <c r="S251" i="1"/>
  <c r="W251" i="1" s="1"/>
  <c r="AV251" i="1" s="1"/>
  <c r="Q253" i="1"/>
  <c r="U253" i="1" s="1"/>
  <c r="AT253" i="1" s="1"/>
  <c r="R254" i="1"/>
  <c r="V254" i="1" s="1"/>
  <c r="AU254" i="1" s="1"/>
  <c r="S255" i="1"/>
  <c r="W255" i="1" s="1"/>
  <c r="AV255" i="1" s="1"/>
  <c r="Q257" i="1"/>
  <c r="U257" i="1" s="1"/>
  <c r="AT257" i="1" s="1"/>
  <c r="R258" i="1"/>
  <c r="V258" i="1" s="1"/>
  <c r="AU258" i="1" s="1"/>
  <c r="S259" i="1"/>
  <c r="W259" i="1" s="1"/>
  <c r="AV259" i="1" s="1"/>
  <c r="Q261" i="1"/>
  <c r="U261" i="1" s="1"/>
  <c r="AT261" i="1" s="1"/>
  <c r="R262" i="1"/>
  <c r="V262" i="1" s="1"/>
  <c r="AU262" i="1" s="1"/>
  <c r="S263" i="1"/>
  <c r="W263" i="1" s="1"/>
  <c r="AV263" i="1" s="1"/>
  <c r="Q265" i="1"/>
  <c r="U265" i="1" s="1"/>
  <c r="AT265" i="1" s="1"/>
  <c r="R266" i="1"/>
  <c r="V266" i="1" s="1"/>
  <c r="AU266" i="1" s="1"/>
  <c r="R267" i="1"/>
  <c r="V267" i="1" s="1"/>
  <c r="AU267" i="1" s="1"/>
  <c r="R268" i="1"/>
  <c r="V268" i="1" s="1"/>
  <c r="AU268" i="1" s="1"/>
  <c r="R269" i="1"/>
  <c r="V269" i="1" s="1"/>
  <c r="AU269" i="1" s="1"/>
  <c r="R270" i="1"/>
  <c r="V270" i="1" s="1"/>
  <c r="AU270" i="1" s="1"/>
  <c r="R271" i="1"/>
  <c r="V271" i="1" s="1"/>
  <c r="AU271" i="1" s="1"/>
  <c r="R272" i="1"/>
  <c r="V272" i="1" s="1"/>
  <c r="AU272" i="1" s="1"/>
  <c r="S32" i="1"/>
  <c r="W32" i="1" s="1"/>
  <c r="T40" i="1"/>
  <c r="X40" i="1" s="1"/>
  <c r="AW40" i="1" s="1"/>
  <c r="T63" i="1"/>
  <c r="X63" i="1" s="1"/>
  <c r="AW63" i="1" s="1"/>
  <c r="T84" i="1"/>
  <c r="X84" i="1" s="1"/>
  <c r="AW84" i="1" s="1"/>
  <c r="T104" i="1"/>
  <c r="X104" i="1" s="1"/>
  <c r="AW104" i="1" s="1"/>
  <c r="Q120" i="1"/>
  <c r="U120" i="1" s="1"/>
  <c r="AT120" i="1" s="1"/>
  <c r="R125" i="1"/>
  <c r="V125" i="1" s="1"/>
  <c r="AU125" i="1" s="1"/>
  <c r="R130" i="1"/>
  <c r="V130" i="1" s="1"/>
  <c r="AU130" i="1" s="1"/>
  <c r="Q136" i="1"/>
  <c r="U136" i="1" s="1"/>
  <c r="AT136" i="1" s="1"/>
  <c r="R141" i="1"/>
  <c r="V141" i="1" s="1"/>
  <c r="AU141" i="1" s="1"/>
  <c r="R146" i="1"/>
  <c r="V146" i="1" s="1"/>
  <c r="AU146" i="1" s="1"/>
  <c r="Q152" i="1"/>
  <c r="U152" i="1" s="1"/>
  <c r="AT152" i="1" s="1"/>
  <c r="R157" i="1"/>
  <c r="V157" i="1" s="1"/>
  <c r="AU157" i="1" s="1"/>
  <c r="R162" i="1"/>
  <c r="V162" i="1" s="1"/>
  <c r="AU162" i="1" s="1"/>
  <c r="S167" i="1"/>
  <c r="W167" i="1" s="1"/>
  <c r="AV167" i="1" s="1"/>
  <c r="R171" i="1"/>
  <c r="V171" i="1" s="1"/>
  <c r="AU171" i="1" s="1"/>
  <c r="S174" i="1"/>
  <c r="W174" i="1" s="1"/>
  <c r="AV174" i="1" s="1"/>
  <c r="R178" i="1"/>
  <c r="V178" i="1" s="1"/>
  <c r="AU178" i="1" s="1"/>
  <c r="Q182" i="1"/>
  <c r="U182" i="1" s="1"/>
  <c r="AT182" i="1" s="1"/>
  <c r="R185" i="1"/>
  <c r="V185" i="1" s="1"/>
  <c r="AU185" i="1" s="1"/>
  <c r="Q189" i="1"/>
  <c r="U189" i="1" s="1"/>
  <c r="AT189" i="1" s="1"/>
  <c r="S192" i="1"/>
  <c r="W192" i="1" s="1"/>
  <c r="AV192" i="1" s="1"/>
  <c r="Q196" i="1"/>
  <c r="U196" i="1" s="1"/>
  <c r="AT196" i="1" s="1"/>
  <c r="S199" i="1"/>
  <c r="W199" i="1" s="1"/>
  <c r="AV199" i="1" s="1"/>
  <c r="R203" i="1"/>
  <c r="V203" i="1" s="1"/>
  <c r="AU203" i="1" s="1"/>
  <c r="S206" i="1"/>
  <c r="W206" i="1" s="1"/>
  <c r="AV206" i="1" s="1"/>
  <c r="R210" i="1"/>
  <c r="V210" i="1" s="1"/>
  <c r="AU210" i="1" s="1"/>
  <c r="Q214" i="1"/>
  <c r="U214" i="1" s="1"/>
  <c r="AT214" i="1" s="1"/>
  <c r="R217" i="1"/>
  <c r="V217" i="1" s="1"/>
  <c r="AU217" i="1" s="1"/>
  <c r="Q221" i="1"/>
  <c r="U221" i="1" s="1"/>
  <c r="AT221" i="1" s="1"/>
  <c r="S224" i="1"/>
  <c r="W224" i="1" s="1"/>
  <c r="AV224" i="1" s="1"/>
  <c r="Q228" i="1"/>
  <c r="U228" i="1" s="1"/>
  <c r="AT228" i="1" s="1"/>
  <c r="S231" i="1"/>
  <c r="W231" i="1" s="1"/>
  <c r="AV231" i="1" s="1"/>
  <c r="S234" i="1"/>
  <c r="W234" i="1" s="1"/>
  <c r="AV234" i="1" s="1"/>
  <c r="R237" i="1"/>
  <c r="V237" i="1" s="1"/>
  <c r="AU237" i="1" s="1"/>
  <c r="Q240" i="1"/>
  <c r="U240" i="1" s="1"/>
  <c r="AT240" i="1" s="1"/>
  <c r="S242" i="1"/>
  <c r="W242" i="1" s="1"/>
  <c r="AV242" i="1" s="1"/>
  <c r="R245" i="1"/>
  <c r="V245" i="1" s="1"/>
  <c r="AU245" i="1" s="1"/>
  <c r="Q248" i="1"/>
  <c r="U248" i="1" s="1"/>
  <c r="AT248" i="1" s="1"/>
  <c r="S250" i="1"/>
  <c r="W250" i="1" s="1"/>
  <c r="AV250" i="1" s="1"/>
  <c r="R253" i="1"/>
  <c r="V253" i="1" s="1"/>
  <c r="AU253" i="1" s="1"/>
  <c r="Q256" i="1"/>
  <c r="U256" i="1" s="1"/>
  <c r="AT256" i="1" s="1"/>
  <c r="S258" i="1"/>
  <c r="W258" i="1" s="1"/>
  <c r="AV258" i="1" s="1"/>
  <c r="R261" i="1"/>
  <c r="V261" i="1" s="1"/>
  <c r="AU261" i="1" s="1"/>
  <c r="Q264" i="1"/>
  <c r="U264" i="1" s="1"/>
  <c r="AT264" i="1" s="1"/>
  <c r="S266" i="1"/>
  <c r="W266" i="1" s="1"/>
  <c r="AV266" i="1" s="1"/>
  <c r="S268" i="1"/>
  <c r="W268" i="1" s="1"/>
  <c r="AV268" i="1" s="1"/>
  <c r="S270" i="1"/>
  <c r="W270" i="1" s="1"/>
  <c r="AV270" i="1" s="1"/>
  <c r="S272" i="1"/>
  <c r="W272" i="1" s="1"/>
  <c r="AV272" i="1" s="1"/>
  <c r="T44" i="1"/>
  <c r="X44" i="1" s="1"/>
  <c r="AW44" i="1" s="1"/>
  <c r="T64" i="1"/>
  <c r="X64" i="1" s="1"/>
  <c r="AW64" i="1" s="1"/>
  <c r="T87" i="1"/>
  <c r="X87" i="1" s="1"/>
  <c r="AW87" i="1" s="1"/>
  <c r="T108" i="1"/>
  <c r="X108" i="1" s="1"/>
  <c r="AW108" i="1" s="1"/>
  <c r="R120" i="1"/>
  <c r="V120" i="1" s="1"/>
  <c r="AU120" i="1" s="1"/>
  <c r="Q126" i="1"/>
  <c r="U126" i="1" s="1"/>
  <c r="AT126" i="1" s="1"/>
  <c r="R131" i="1"/>
  <c r="V131" i="1" s="1"/>
  <c r="AU131" i="1" s="1"/>
  <c r="R136" i="1"/>
  <c r="V136" i="1" s="1"/>
  <c r="AU136" i="1" s="1"/>
  <c r="Q142" i="1"/>
  <c r="U142" i="1" s="1"/>
  <c r="AT142" i="1" s="1"/>
  <c r="R147" i="1"/>
  <c r="V147" i="1" s="1"/>
  <c r="AU147" i="1" s="1"/>
  <c r="R152" i="1"/>
  <c r="V152" i="1" s="1"/>
  <c r="AU152" i="1" s="1"/>
  <c r="Q158" i="1"/>
  <c r="U158" i="1" s="1"/>
  <c r="AT158" i="1" s="1"/>
  <c r="R163" i="1"/>
  <c r="V163" i="1" s="1"/>
  <c r="AU163" i="1" s="1"/>
  <c r="Q168" i="1"/>
  <c r="U168" i="1" s="1"/>
  <c r="AT168" i="1" s="1"/>
  <c r="S171" i="1"/>
  <c r="W171" i="1" s="1"/>
  <c r="AV171" i="1" s="1"/>
  <c r="R175" i="1"/>
  <c r="V175" i="1" s="1"/>
  <c r="AU175" i="1" s="1"/>
  <c r="S178" i="1"/>
  <c r="W178" i="1" s="1"/>
  <c r="AV178" i="1" s="1"/>
  <c r="R182" i="1"/>
  <c r="V182" i="1" s="1"/>
  <c r="AU182" i="1" s="1"/>
  <c r="Q186" i="1"/>
  <c r="U186" i="1" s="1"/>
  <c r="AT186" i="1" s="1"/>
  <c r="R189" i="1"/>
  <c r="V189" i="1" s="1"/>
  <c r="AU189" i="1" s="1"/>
  <c r="AX189" i="1" s="1"/>
  <c r="Q193" i="1"/>
  <c r="U193" i="1" s="1"/>
  <c r="AT193" i="1" s="1"/>
  <c r="S196" i="1"/>
  <c r="W196" i="1" s="1"/>
  <c r="AV196" i="1" s="1"/>
  <c r="Q200" i="1"/>
  <c r="U200" i="1" s="1"/>
  <c r="AT200" i="1" s="1"/>
  <c r="S203" i="1"/>
  <c r="W203" i="1" s="1"/>
  <c r="AV203" i="1" s="1"/>
  <c r="R207" i="1"/>
  <c r="V207" i="1" s="1"/>
  <c r="AU207" i="1" s="1"/>
  <c r="S210" i="1"/>
  <c r="W210" i="1" s="1"/>
  <c r="AV210" i="1" s="1"/>
  <c r="R214" i="1"/>
  <c r="V214" i="1" s="1"/>
  <c r="AU214" i="1" s="1"/>
  <c r="Q218" i="1"/>
  <c r="U218" i="1" s="1"/>
  <c r="AT218" i="1" s="1"/>
  <c r="R221" i="1"/>
  <c r="V221" i="1" s="1"/>
  <c r="AU221" i="1" s="1"/>
  <c r="Q225" i="1"/>
  <c r="U225" i="1" s="1"/>
  <c r="AT225" i="1" s="1"/>
  <c r="S228" i="1"/>
  <c r="W228" i="1" s="1"/>
  <c r="AV228" i="1" s="1"/>
  <c r="Q232" i="1"/>
  <c r="U232" i="1" s="1"/>
  <c r="AT232" i="1" s="1"/>
  <c r="Q235" i="1"/>
  <c r="U235" i="1" s="1"/>
  <c r="AT235" i="1" s="1"/>
  <c r="S237" i="1"/>
  <c r="W237" i="1" s="1"/>
  <c r="AV237" i="1" s="1"/>
  <c r="R240" i="1"/>
  <c r="V240" i="1" s="1"/>
  <c r="AU240" i="1" s="1"/>
  <c r="Q243" i="1"/>
  <c r="U243" i="1" s="1"/>
  <c r="AT243" i="1" s="1"/>
  <c r="S245" i="1"/>
  <c r="W245" i="1" s="1"/>
  <c r="AV245" i="1" s="1"/>
  <c r="R248" i="1"/>
  <c r="V248" i="1" s="1"/>
  <c r="AU248" i="1" s="1"/>
  <c r="Q251" i="1"/>
  <c r="U251" i="1" s="1"/>
  <c r="AT251" i="1" s="1"/>
  <c r="S253" i="1"/>
  <c r="W253" i="1" s="1"/>
  <c r="AV253" i="1" s="1"/>
  <c r="AX253" i="1" s="1"/>
  <c r="R256" i="1"/>
  <c r="V256" i="1" s="1"/>
  <c r="AU256" i="1" s="1"/>
  <c r="Q259" i="1"/>
  <c r="U259" i="1" s="1"/>
  <c r="AT259" i="1" s="1"/>
  <c r="S261" i="1"/>
  <c r="W261" i="1" s="1"/>
  <c r="AV261" i="1" s="1"/>
  <c r="R264" i="1"/>
  <c r="V264" i="1" s="1"/>
  <c r="AU264" i="1" s="1"/>
  <c r="T266" i="1"/>
  <c r="X266" i="1" s="1"/>
  <c r="AW266" i="1" s="1"/>
  <c r="T268" i="1"/>
  <c r="X268" i="1" s="1"/>
  <c r="AW268" i="1" s="1"/>
  <c r="T270" i="1"/>
  <c r="X270" i="1" s="1"/>
  <c r="AW270" i="1" s="1"/>
  <c r="T272" i="1"/>
  <c r="X272" i="1" s="1"/>
  <c r="AW272" i="1" s="1"/>
  <c r="T52" i="1"/>
  <c r="X52" i="1" s="1"/>
  <c r="AW52" i="1" s="1"/>
  <c r="T72" i="1"/>
  <c r="X72" i="1" s="1"/>
  <c r="AW72" i="1" s="1"/>
  <c r="T95" i="1"/>
  <c r="X95" i="1" s="1"/>
  <c r="AW95" i="1" s="1"/>
  <c r="T116" i="1"/>
  <c r="X116" i="1" s="1"/>
  <c r="AW116" i="1" s="1"/>
  <c r="R122" i="1"/>
  <c r="V122" i="1" s="1"/>
  <c r="AU122" i="1" s="1"/>
  <c r="Q128" i="1"/>
  <c r="U128" i="1" s="1"/>
  <c r="AT128" i="1" s="1"/>
  <c r="R133" i="1"/>
  <c r="V133" i="1" s="1"/>
  <c r="AU133" i="1" s="1"/>
  <c r="R138" i="1"/>
  <c r="V138" i="1" s="1"/>
  <c r="AU138" i="1" s="1"/>
  <c r="Q144" i="1"/>
  <c r="U144" i="1" s="1"/>
  <c r="AT144" i="1" s="1"/>
  <c r="R149" i="1"/>
  <c r="V149" i="1" s="1"/>
  <c r="AU149" i="1" s="1"/>
  <c r="R154" i="1"/>
  <c r="V154" i="1" s="1"/>
  <c r="AU154" i="1" s="1"/>
  <c r="Q160" i="1"/>
  <c r="U160" i="1" s="1"/>
  <c r="AT160" i="1" s="1"/>
  <c r="R165" i="1"/>
  <c r="V165" i="1" s="1"/>
  <c r="AU165" i="1" s="1"/>
  <c r="R169" i="1"/>
  <c r="V169" i="1" s="1"/>
  <c r="AU169" i="1" s="1"/>
  <c r="Q173" i="1"/>
  <c r="U173" i="1" s="1"/>
  <c r="AT173" i="1" s="1"/>
  <c r="S176" i="1"/>
  <c r="W176" i="1" s="1"/>
  <c r="AV176" i="1" s="1"/>
  <c r="Q180" i="1"/>
  <c r="U180" i="1" s="1"/>
  <c r="AT180" i="1" s="1"/>
  <c r="S183" i="1"/>
  <c r="W183" i="1" s="1"/>
  <c r="AV183" i="1" s="1"/>
  <c r="R187" i="1"/>
  <c r="V187" i="1" s="1"/>
  <c r="AU187" i="1" s="1"/>
  <c r="S190" i="1"/>
  <c r="W190" i="1" s="1"/>
  <c r="AV190" i="1" s="1"/>
  <c r="R194" i="1"/>
  <c r="V194" i="1" s="1"/>
  <c r="AU194" i="1" s="1"/>
  <c r="Q198" i="1"/>
  <c r="U198" i="1" s="1"/>
  <c r="AT198" i="1" s="1"/>
  <c r="R201" i="1"/>
  <c r="V201" i="1" s="1"/>
  <c r="AU201" i="1" s="1"/>
  <c r="Q205" i="1"/>
  <c r="U205" i="1" s="1"/>
  <c r="AT205" i="1" s="1"/>
  <c r="S208" i="1"/>
  <c r="W208" i="1" s="1"/>
  <c r="AV208" i="1" s="1"/>
  <c r="Q212" i="1"/>
  <c r="U212" i="1" s="1"/>
  <c r="AT212" i="1" s="1"/>
  <c r="S215" i="1"/>
  <c r="W215" i="1" s="1"/>
  <c r="AV215" i="1" s="1"/>
  <c r="R219" i="1"/>
  <c r="V219" i="1" s="1"/>
  <c r="AU219" i="1" s="1"/>
  <c r="S222" i="1"/>
  <c r="W222" i="1" s="1"/>
  <c r="AV222" i="1" s="1"/>
  <c r="R226" i="1"/>
  <c r="V226" i="1" s="1"/>
  <c r="AU226" i="1" s="1"/>
  <c r="Q230" i="1"/>
  <c r="U230" i="1" s="1"/>
  <c r="AT230" i="1" s="1"/>
  <c r="R233" i="1"/>
  <c r="V233" i="1" s="1"/>
  <c r="AU233" i="1" s="1"/>
  <c r="Q236" i="1"/>
  <c r="U236" i="1" s="1"/>
  <c r="AT236" i="1" s="1"/>
  <c r="S238" i="1"/>
  <c r="W238" i="1" s="1"/>
  <c r="AV238" i="1" s="1"/>
  <c r="R241" i="1"/>
  <c r="V241" i="1" s="1"/>
  <c r="AU241" i="1" s="1"/>
  <c r="Q244" i="1"/>
  <c r="U244" i="1" s="1"/>
  <c r="AT244" i="1" s="1"/>
  <c r="S246" i="1"/>
  <c r="W246" i="1" s="1"/>
  <c r="AV246" i="1" s="1"/>
  <c r="R249" i="1"/>
  <c r="V249" i="1" s="1"/>
  <c r="AU249" i="1" s="1"/>
  <c r="Q252" i="1"/>
  <c r="U252" i="1" s="1"/>
  <c r="AT252" i="1" s="1"/>
  <c r="S254" i="1"/>
  <c r="W254" i="1" s="1"/>
  <c r="AV254" i="1" s="1"/>
  <c r="R257" i="1"/>
  <c r="V257" i="1" s="1"/>
  <c r="AU257" i="1" s="1"/>
  <c r="Q260" i="1"/>
  <c r="U260" i="1" s="1"/>
  <c r="AT260" i="1" s="1"/>
  <c r="S262" i="1"/>
  <c r="W262" i="1" s="1"/>
  <c r="AV262" i="1" s="1"/>
  <c r="R265" i="1"/>
  <c r="V265" i="1" s="1"/>
  <c r="AU265" i="1" s="1"/>
  <c r="S267" i="1"/>
  <c r="W267" i="1" s="1"/>
  <c r="AV267" i="1" s="1"/>
  <c r="S269" i="1"/>
  <c r="W269" i="1" s="1"/>
  <c r="AV269" i="1" s="1"/>
  <c r="S271" i="1"/>
  <c r="W271" i="1" s="1"/>
  <c r="AV271" i="1" s="1"/>
  <c r="R32" i="1"/>
  <c r="V32" i="1" s="1"/>
  <c r="T55" i="1"/>
  <c r="X55" i="1" s="1"/>
  <c r="AW55" i="1" s="1"/>
  <c r="R123" i="1"/>
  <c r="V123" i="1" s="1"/>
  <c r="AU123" i="1" s="1"/>
  <c r="R144" i="1"/>
  <c r="V144" i="1" s="1"/>
  <c r="AU144" i="1" s="1"/>
  <c r="Q166" i="1"/>
  <c r="U166" i="1" s="1"/>
  <c r="AT166" i="1" s="1"/>
  <c r="S180" i="1"/>
  <c r="W180" i="1" s="1"/>
  <c r="AV180" i="1" s="1"/>
  <c r="S194" i="1"/>
  <c r="W194" i="1" s="1"/>
  <c r="AV194" i="1" s="1"/>
  <c r="Q209" i="1"/>
  <c r="U209" i="1" s="1"/>
  <c r="AT209" i="1" s="1"/>
  <c r="AX209" i="1" s="1"/>
  <c r="R223" i="1"/>
  <c r="V223" i="1" s="1"/>
  <c r="AU223" i="1" s="1"/>
  <c r="R236" i="1"/>
  <c r="V236" i="1" s="1"/>
  <c r="AU236" i="1" s="1"/>
  <c r="Q247" i="1"/>
  <c r="U247" i="1" s="1"/>
  <c r="AT247" i="1" s="1"/>
  <c r="S257" i="1"/>
  <c r="W257" i="1" s="1"/>
  <c r="AV257" i="1" s="1"/>
  <c r="T267" i="1"/>
  <c r="X267" i="1" s="1"/>
  <c r="AW267" i="1" s="1"/>
  <c r="T76" i="1"/>
  <c r="X76" i="1" s="1"/>
  <c r="AW76" i="1" s="1"/>
  <c r="R128" i="1"/>
  <c r="V128" i="1" s="1"/>
  <c r="AU128" i="1" s="1"/>
  <c r="Q150" i="1"/>
  <c r="U150" i="1" s="1"/>
  <c r="AT150" i="1" s="1"/>
  <c r="Q170" i="1"/>
  <c r="U170" i="1" s="1"/>
  <c r="AT170" i="1" s="1"/>
  <c r="Q184" i="1"/>
  <c r="U184" i="1" s="1"/>
  <c r="AT184" i="1" s="1"/>
  <c r="R198" i="1"/>
  <c r="V198" i="1" s="1"/>
  <c r="AU198" i="1" s="1"/>
  <c r="S212" i="1"/>
  <c r="W212" i="1" s="1"/>
  <c r="AV212" i="1" s="1"/>
  <c r="S226" i="1"/>
  <c r="W226" i="1" s="1"/>
  <c r="AV226" i="1" s="1"/>
  <c r="Q239" i="1"/>
  <c r="U239" i="1" s="1"/>
  <c r="AT239" i="1" s="1"/>
  <c r="AX239" i="1" s="1"/>
  <c r="S249" i="1"/>
  <c r="W249" i="1" s="1"/>
  <c r="AV249" i="1" s="1"/>
  <c r="R260" i="1"/>
  <c r="V260" i="1" s="1"/>
  <c r="AU260" i="1" s="1"/>
  <c r="T269" i="1"/>
  <c r="X269" i="1" s="1"/>
  <c r="AW269" i="1" s="1"/>
  <c r="T96" i="1"/>
  <c r="X96" i="1" s="1"/>
  <c r="AW96" i="1" s="1"/>
  <c r="Q134" i="1"/>
  <c r="U134" i="1" s="1"/>
  <c r="AT134" i="1" s="1"/>
  <c r="R155" i="1"/>
  <c r="V155" i="1" s="1"/>
  <c r="AU155" i="1" s="1"/>
  <c r="R173" i="1"/>
  <c r="V173" i="1" s="1"/>
  <c r="AU173" i="1" s="1"/>
  <c r="AX173" i="1" s="1"/>
  <c r="S187" i="1"/>
  <c r="W187" i="1" s="1"/>
  <c r="AV187" i="1" s="1"/>
  <c r="Q202" i="1"/>
  <c r="U202" i="1" s="1"/>
  <c r="AT202" i="1" s="1"/>
  <c r="Q216" i="1"/>
  <c r="U216" i="1" s="1"/>
  <c r="AT216" i="1" s="1"/>
  <c r="R230" i="1"/>
  <c r="V230" i="1" s="1"/>
  <c r="AU230" i="1" s="1"/>
  <c r="S241" i="1"/>
  <c r="W241" i="1" s="1"/>
  <c r="AV241" i="1" s="1"/>
  <c r="R252" i="1"/>
  <c r="V252" i="1" s="1"/>
  <c r="AU252" i="1" s="1"/>
  <c r="Q263" i="1"/>
  <c r="U263" i="1" s="1"/>
  <c r="AT263" i="1" s="1"/>
  <c r="T271" i="1"/>
  <c r="X271" i="1" s="1"/>
  <c r="AW271" i="1" s="1"/>
  <c r="Q118" i="1"/>
  <c r="U118" i="1" s="1"/>
  <c r="AT118" i="1" s="1"/>
  <c r="R191" i="1"/>
  <c r="V191" i="1" s="1"/>
  <c r="AU191" i="1" s="1"/>
  <c r="R244" i="1"/>
  <c r="V244" i="1" s="1"/>
  <c r="AU244" i="1" s="1"/>
  <c r="R139" i="1"/>
  <c r="V139" i="1" s="1"/>
  <c r="AU139" i="1" s="1"/>
  <c r="R205" i="1"/>
  <c r="V205" i="1" s="1"/>
  <c r="AU205" i="1" s="1"/>
  <c r="Q255" i="1"/>
  <c r="U255" i="1" s="1"/>
  <c r="AT255" i="1" s="1"/>
  <c r="S233" i="1"/>
  <c r="W233" i="1" s="1"/>
  <c r="AV233" i="1" s="1"/>
  <c r="R160" i="1"/>
  <c r="V160" i="1" s="1"/>
  <c r="AU160" i="1" s="1"/>
  <c r="S219" i="1"/>
  <c r="W219" i="1" s="1"/>
  <c r="AV219" i="1" s="1"/>
  <c r="S265" i="1"/>
  <c r="W265" i="1" s="1"/>
  <c r="AV265" i="1" s="1"/>
  <c r="Q177" i="1"/>
  <c r="U177" i="1" s="1"/>
  <c r="AT177" i="1" s="1"/>
  <c r="Q32" i="1"/>
  <c r="U32" i="1" s="1"/>
  <c r="B20" i="1"/>
  <c r="B21" i="1" s="1"/>
  <c r="AX265" i="1" l="1"/>
  <c r="AX232" i="1"/>
  <c r="AX238" i="1"/>
  <c r="AX133" i="1"/>
  <c r="AX125" i="1"/>
  <c r="AX227" i="1"/>
  <c r="AX179" i="1"/>
  <c r="AX165" i="1"/>
  <c r="AX251" i="1"/>
  <c r="AX166" i="1"/>
  <c r="AX244" i="1"/>
  <c r="AX138" i="1"/>
  <c r="AX243" i="1"/>
  <c r="AX126" i="1"/>
  <c r="AX195" i="1"/>
  <c r="AX161" i="1"/>
  <c r="AX129" i="1"/>
  <c r="AX141" i="1"/>
  <c r="AX177" i="1"/>
  <c r="AX263" i="1"/>
  <c r="AX252" i="1"/>
  <c r="AX224" i="1"/>
  <c r="AX235" i="1"/>
  <c r="AX255" i="1"/>
  <c r="AX151" i="1"/>
  <c r="AX143" i="1"/>
  <c r="AX119" i="1"/>
  <c r="B22" i="1"/>
  <c r="B23" i="1" s="1"/>
  <c r="B43" i="1"/>
  <c r="AX264" i="1"/>
  <c r="AX136" i="1"/>
  <c r="AX218" i="1"/>
  <c r="AX204" i="1"/>
  <c r="AX148" i="1"/>
  <c r="AX205" i="1"/>
  <c r="AX157" i="1"/>
  <c r="AX121" i="1"/>
  <c r="AX116" i="1"/>
  <c r="AX112" i="1"/>
  <c r="AX104" i="1"/>
  <c r="AX96" i="1"/>
  <c r="AX92" i="1"/>
  <c r="AX84" i="1"/>
  <c r="AX76" i="1"/>
  <c r="AX68" i="1"/>
  <c r="AX64" i="1"/>
  <c r="AX56" i="1"/>
  <c r="AX52" i="1"/>
  <c r="AX48" i="1"/>
  <c r="AX44" i="1"/>
  <c r="AX36" i="1"/>
  <c r="AX233" i="1"/>
  <c r="AX150" i="1"/>
  <c r="AX200" i="1"/>
  <c r="AX240" i="1"/>
  <c r="AX214" i="1"/>
  <c r="AX130" i="1"/>
  <c r="AX174" i="1"/>
  <c r="AX268" i="1"/>
  <c r="AX181" i="1"/>
  <c r="AX124" i="1"/>
  <c r="AX231" i="1"/>
  <c r="AX199" i="1"/>
  <c r="AX167" i="1"/>
  <c r="AX159" i="1"/>
  <c r="AX127" i="1"/>
  <c r="AX91" i="1"/>
  <c r="AX83" i="1"/>
  <c r="AX79" i="1"/>
  <c r="AX75" i="1"/>
  <c r="AX67" i="1"/>
  <c r="AX63" i="1"/>
  <c r="AX59" i="1"/>
  <c r="AX51" i="1"/>
  <c r="AX47" i="1"/>
  <c r="AX43" i="1"/>
  <c r="AX115" i="1"/>
  <c r="AX111" i="1"/>
  <c r="AX107" i="1"/>
  <c r="AX103" i="1"/>
  <c r="AX99" i="1"/>
  <c r="AX87" i="1"/>
  <c r="AX71" i="1"/>
  <c r="AX39" i="1"/>
  <c r="AX35" i="1"/>
  <c r="AX134" i="1"/>
  <c r="AX249" i="1"/>
  <c r="AX247" i="1"/>
  <c r="AX269" i="1"/>
  <c r="AX260" i="1"/>
  <c r="AX226" i="1"/>
  <c r="AX212" i="1"/>
  <c r="AX198" i="1"/>
  <c r="AX169" i="1"/>
  <c r="AX128" i="1"/>
  <c r="AX259" i="1"/>
  <c r="AX225" i="1"/>
  <c r="AX168" i="1"/>
  <c r="AX248" i="1"/>
  <c r="AX237" i="1"/>
  <c r="AX210" i="1"/>
  <c r="AX196" i="1"/>
  <c r="AX182" i="1"/>
  <c r="AX146" i="1"/>
  <c r="AX257" i="1"/>
  <c r="AX241" i="1"/>
  <c r="AX222" i="1"/>
  <c r="AX208" i="1"/>
  <c r="AX271" i="1"/>
  <c r="AX267" i="1"/>
  <c r="AX262" i="1"/>
  <c r="AX246" i="1"/>
  <c r="AX186" i="1"/>
  <c r="AX172" i="1"/>
  <c r="AX164" i="1"/>
  <c r="AX153" i="1"/>
  <c r="AX142" i="1"/>
  <c r="AX132" i="1"/>
  <c r="AX229" i="1"/>
  <c r="AX219" i="1"/>
  <c r="AX203" i="1"/>
  <c r="AX197" i="1"/>
  <c r="AX187" i="1"/>
  <c r="AX171" i="1"/>
  <c r="AX149" i="1"/>
  <c r="AX117" i="1"/>
  <c r="AX105" i="1"/>
  <c r="AX101" i="1"/>
  <c r="AX89" i="1"/>
  <c r="AX69" i="1"/>
  <c r="AX53" i="1"/>
  <c r="AX45" i="1"/>
  <c r="AX41" i="1"/>
  <c r="AX37" i="1"/>
  <c r="AX33" i="1"/>
  <c r="AX114" i="1"/>
  <c r="AX110" i="1"/>
  <c r="AX106" i="1"/>
  <c r="AX94" i="1"/>
  <c r="AX90" i="1"/>
  <c r="AX78" i="1"/>
  <c r="AX74" i="1"/>
  <c r="AX58" i="1"/>
  <c r="AX46" i="1"/>
  <c r="AX42" i="1"/>
  <c r="AX38" i="1"/>
  <c r="AX34" i="1"/>
  <c r="AX102" i="1"/>
  <c r="AX98" i="1"/>
  <c r="AX86" i="1"/>
  <c r="AX82" i="1"/>
  <c r="AX70" i="1"/>
  <c r="AX66" i="1"/>
  <c r="AX62" i="1"/>
  <c r="AX54" i="1"/>
  <c r="AX50" i="1"/>
  <c r="AX160" i="1"/>
  <c r="AX254" i="1"/>
  <c r="AX190" i="1"/>
  <c r="AX176" i="1"/>
  <c r="AX158" i="1"/>
  <c r="AX211" i="1"/>
  <c r="AX137" i="1"/>
  <c r="AX108" i="1"/>
  <c r="AX100" i="1"/>
  <c r="AX88" i="1"/>
  <c r="AX80" i="1"/>
  <c r="AX72" i="1"/>
  <c r="AX60" i="1"/>
  <c r="AX40" i="1"/>
  <c r="AX216" i="1"/>
  <c r="AX230" i="1"/>
  <c r="AX154" i="1"/>
  <c r="AX228" i="1"/>
  <c r="AX152" i="1"/>
  <c r="AX258" i="1"/>
  <c r="AX242" i="1"/>
  <c r="AX272" i="1"/>
  <c r="AX202" i="1"/>
  <c r="AX188" i="1"/>
  <c r="AX156" i="1"/>
  <c r="AX215" i="1"/>
  <c r="AX183" i="1"/>
  <c r="AX135" i="1"/>
  <c r="AX95" i="1"/>
  <c r="AX55" i="1"/>
  <c r="AX118" i="1"/>
  <c r="AX184" i="1"/>
  <c r="AX236" i="1"/>
  <c r="AX194" i="1"/>
  <c r="AX180" i="1"/>
  <c r="AX144" i="1"/>
  <c r="AX122" i="1"/>
  <c r="AX221" i="1"/>
  <c r="AX193" i="1"/>
  <c r="AX256" i="1"/>
  <c r="AX178" i="1"/>
  <c r="AX162" i="1"/>
  <c r="AX120" i="1"/>
  <c r="AX270" i="1"/>
  <c r="AX266" i="1"/>
  <c r="AX261" i="1"/>
  <c r="AX250" i="1"/>
  <c r="AX245" i="1"/>
  <c r="AX234" i="1"/>
  <c r="AX206" i="1"/>
  <c r="AX192" i="1"/>
  <c r="AX220" i="1"/>
  <c r="AX213" i="1"/>
  <c r="AX170" i="1"/>
  <c r="AX140" i="1"/>
  <c r="AX223" i="1"/>
  <c r="AX217" i="1"/>
  <c r="AX207" i="1"/>
  <c r="AX201" i="1"/>
  <c r="AX191" i="1"/>
  <c r="AX185" i="1"/>
  <c r="AX175" i="1"/>
  <c r="AX163" i="1"/>
  <c r="AX155" i="1"/>
  <c r="AX147" i="1"/>
  <c r="AX139" i="1"/>
  <c r="AX131" i="1"/>
  <c r="AX123" i="1"/>
  <c r="AX109" i="1"/>
  <c r="AX113" i="1"/>
  <c r="AX97" i="1"/>
  <c r="AX93" i="1"/>
  <c r="AX85" i="1"/>
  <c r="AX81" i="1"/>
  <c r="AX77" i="1"/>
  <c r="AX73" i="1"/>
  <c r="AX65" i="1"/>
  <c r="AX61" i="1"/>
  <c r="AX57" i="1"/>
  <c r="AX49" i="1"/>
  <c r="AO32" i="1"/>
  <c r="AT32" i="1"/>
  <c r="AP32" i="1"/>
  <c r="AU32" i="1"/>
  <c r="AQ32" i="1"/>
  <c r="AV32" i="1"/>
  <c r="AF139" i="1"/>
  <c r="AP139" i="1"/>
  <c r="AF173" i="1"/>
  <c r="AP173" i="1"/>
  <c r="AG226" i="1"/>
  <c r="AQ226" i="1"/>
  <c r="AH267" i="1"/>
  <c r="AR267" i="1"/>
  <c r="AF223" i="1"/>
  <c r="AP223" i="1"/>
  <c r="AE166" i="1"/>
  <c r="AO166" i="1"/>
  <c r="AF265" i="1"/>
  <c r="AP265" i="1"/>
  <c r="AE244" i="1"/>
  <c r="AO244" i="1"/>
  <c r="AF219" i="1"/>
  <c r="AP219" i="1"/>
  <c r="AG190" i="1"/>
  <c r="AQ190" i="1"/>
  <c r="AE160" i="1"/>
  <c r="AO160" i="1"/>
  <c r="AH116" i="1"/>
  <c r="AR116" i="1"/>
  <c r="AF264" i="1"/>
  <c r="AP264" i="1"/>
  <c r="AE243" i="1"/>
  <c r="AO243" i="1"/>
  <c r="AE218" i="1"/>
  <c r="AO218" i="1"/>
  <c r="AF189" i="1"/>
  <c r="AP189" i="1"/>
  <c r="AE158" i="1"/>
  <c r="AO158" i="1"/>
  <c r="AH108" i="1"/>
  <c r="AR108" i="1"/>
  <c r="AE264" i="1"/>
  <c r="AO264" i="1"/>
  <c r="AG242" i="1"/>
  <c r="AQ242" i="1"/>
  <c r="AF217" i="1"/>
  <c r="AP217" i="1"/>
  <c r="AE189" i="1"/>
  <c r="AO189" i="1"/>
  <c r="AF157" i="1"/>
  <c r="AP157" i="1"/>
  <c r="AE136" i="1"/>
  <c r="AO136" i="1"/>
  <c r="AH104" i="1"/>
  <c r="AR104" i="1"/>
  <c r="AF269" i="1"/>
  <c r="AP269" i="1"/>
  <c r="AG259" i="1"/>
  <c r="AQ259" i="1"/>
  <c r="AE249" i="1"/>
  <c r="AO249" i="1"/>
  <c r="AE233" i="1"/>
  <c r="AO233" i="1"/>
  <c r="AG218" i="1"/>
  <c r="AQ218" i="1"/>
  <c r="AG204" i="1"/>
  <c r="AQ204" i="1"/>
  <c r="AF197" i="1"/>
  <c r="AP197" i="1"/>
  <c r="AF183" i="1"/>
  <c r="AP183" i="1"/>
  <c r="AE169" i="1"/>
  <c r="AO169" i="1"/>
  <c r="AF148" i="1"/>
  <c r="AP148" i="1"/>
  <c r="AF127" i="1"/>
  <c r="AP127" i="1"/>
  <c r="AH32" i="1"/>
  <c r="AR32" i="1"/>
  <c r="AG264" i="1"/>
  <c r="AQ264" i="1"/>
  <c r="AE254" i="1"/>
  <c r="AO254" i="1"/>
  <c r="AF243" i="1"/>
  <c r="AP243" i="1"/>
  <c r="AG232" i="1"/>
  <c r="AQ232" i="1"/>
  <c r="AF218" i="1"/>
  <c r="AP218" i="1"/>
  <c r="AE204" i="1"/>
  <c r="AO204" i="1"/>
  <c r="AE190" i="1"/>
  <c r="AO190" i="1"/>
  <c r="AG175" i="1"/>
  <c r="AQ175" i="1"/>
  <c r="AF158" i="1"/>
  <c r="AP158" i="1"/>
  <c r="AF137" i="1"/>
  <c r="AP137" i="1"/>
  <c r="AH111" i="1"/>
  <c r="AR111" i="1"/>
  <c r="AF232" i="1"/>
  <c r="AP232" i="1"/>
  <c r="AG221" i="1"/>
  <c r="AQ221" i="1"/>
  <c r="AE211" i="1"/>
  <c r="AO211" i="1"/>
  <c r="AF200" i="1"/>
  <c r="AP200" i="1"/>
  <c r="AG189" i="1"/>
  <c r="AQ189" i="1"/>
  <c r="AF184" i="1"/>
  <c r="AP184" i="1"/>
  <c r="AG173" i="1"/>
  <c r="AQ173" i="1"/>
  <c r="AE161" i="1"/>
  <c r="AO161" i="1"/>
  <c r="AE145" i="1"/>
  <c r="AO145" i="1"/>
  <c r="AE129" i="1"/>
  <c r="AO129" i="1"/>
  <c r="AH99" i="1"/>
  <c r="AR99" i="1"/>
  <c r="AH35" i="1"/>
  <c r="AR35" i="1"/>
  <c r="AH254" i="1"/>
  <c r="AR254" i="1"/>
  <c r="AH246" i="1"/>
  <c r="AR246" i="1"/>
  <c r="AH238" i="1"/>
  <c r="AR238" i="1"/>
  <c r="AH230" i="1"/>
  <c r="AR230" i="1"/>
  <c r="AH222" i="1"/>
  <c r="AR222" i="1"/>
  <c r="AH214" i="1"/>
  <c r="AR214" i="1"/>
  <c r="AH206" i="1"/>
  <c r="AR206" i="1"/>
  <c r="AH198" i="1"/>
  <c r="AR198" i="1"/>
  <c r="AH190" i="1"/>
  <c r="AR190" i="1"/>
  <c r="AH182" i="1"/>
  <c r="AR182" i="1"/>
  <c r="AH174" i="1"/>
  <c r="AR174" i="1"/>
  <c r="AH170" i="1"/>
  <c r="AR170" i="1"/>
  <c r="AH162" i="1"/>
  <c r="AR162" i="1"/>
  <c r="AH154" i="1"/>
  <c r="AR154" i="1"/>
  <c r="AH146" i="1"/>
  <c r="AR146" i="1"/>
  <c r="AH138" i="1"/>
  <c r="AR138" i="1"/>
  <c r="AH126" i="1"/>
  <c r="AR126" i="1"/>
  <c r="AH118" i="1"/>
  <c r="AR118" i="1"/>
  <c r="AH90" i="1"/>
  <c r="AR90" i="1"/>
  <c r="AH58" i="1"/>
  <c r="AR58" i="1"/>
  <c r="AG165" i="1"/>
  <c r="AQ165" i="1"/>
  <c r="AG157" i="1"/>
  <c r="AQ157" i="1"/>
  <c r="AG149" i="1"/>
  <c r="AQ149" i="1"/>
  <c r="AG141" i="1"/>
  <c r="AQ141" i="1"/>
  <c r="AG133" i="1"/>
  <c r="AQ133" i="1"/>
  <c r="AG129" i="1"/>
  <c r="AQ129" i="1"/>
  <c r="AG121" i="1"/>
  <c r="AQ121" i="1"/>
  <c r="AH85" i="1"/>
  <c r="AR85" i="1"/>
  <c r="AH69" i="1"/>
  <c r="AR69" i="1"/>
  <c r="AH37" i="1"/>
  <c r="AR37" i="1"/>
  <c r="AG111" i="1"/>
  <c r="AQ111" i="1"/>
  <c r="AG103" i="1"/>
  <c r="AQ103" i="1"/>
  <c r="AG95" i="1"/>
  <c r="AQ95" i="1"/>
  <c r="AG83" i="1"/>
  <c r="AQ83" i="1"/>
  <c r="AG75" i="1"/>
  <c r="AQ75" i="1"/>
  <c r="AG67" i="1"/>
  <c r="AQ67" i="1"/>
  <c r="AG63" i="1"/>
  <c r="AQ63" i="1"/>
  <c r="AG55" i="1"/>
  <c r="AQ55" i="1"/>
  <c r="AG43" i="1"/>
  <c r="AQ43" i="1"/>
  <c r="AG35" i="1"/>
  <c r="AQ35" i="1"/>
  <c r="AF112" i="1"/>
  <c r="AP112" i="1"/>
  <c r="AF108" i="1"/>
  <c r="AP108" i="1"/>
  <c r="AF100" i="1"/>
  <c r="AP100" i="1"/>
  <c r="AF92" i="1"/>
  <c r="AP92" i="1"/>
  <c r="AF84" i="1"/>
  <c r="AP84" i="1"/>
  <c r="AF76" i="1"/>
  <c r="AP76" i="1"/>
  <c r="AF68" i="1"/>
  <c r="AP68" i="1"/>
  <c r="AF56" i="1"/>
  <c r="AP56" i="1"/>
  <c r="AF48" i="1"/>
  <c r="AP48" i="1"/>
  <c r="AF40" i="1"/>
  <c r="AP40" i="1"/>
  <c r="AE116" i="1"/>
  <c r="AO116" i="1"/>
  <c r="AE108" i="1"/>
  <c r="AO108" i="1"/>
  <c r="AE100" i="1"/>
  <c r="AO100" i="1"/>
  <c r="AE96" i="1"/>
  <c r="AO96" i="1"/>
  <c r="AE88" i="1"/>
  <c r="AO88" i="1"/>
  <c r="AE80" i="1"/>
  <c r="AO80" i="1"/>
  <c r="AE72" i="1"/>
  <c r="AO72" i="1"/>
  <c r="AE60" i="1"/>
  <c r="AO60" i="1"/>
  <c r="AE52" i="1"/>
  <c r="AO52" i="1"/>
  <c r="AE44" i="1"/>
  <c r="AO44" i="1"/>
  <c r="AE36" i="1"/>
  <c r="AO36" i="1"/>
  <c r="AG233" i="1"/>
  <c r="AQ233" i="1"/>
  <c r="AE216" i="1"/>
  <c r="AO216" i="1"/>
  <c r="AF155" i="1"/>
  <c r="AP155" i="1"/>
  <c r="AG212" i="1"/>
  <c r="AQ212" i="1"/>
  <c r="AG257" i="1"/>
  <c r="AQ257" i="1"/>
  <c r="AF144" i="1"/>
  <c r="AP144" i="1"/>
  <c r="AG262" i="1"/>
  <c r="AQ262" i="1"/>
  <c r="AE230" i="1"/>
  <c r="AO230" i="1"/>
  <c r="AF201" i="1"/>
  <c r="AP201" i="1"/>
  <c r="AE173" i="1"/>
  <c r="AO173" i="1"/>
  <c r="AF154" i="1"/>
  <c r="AP154" i="1"/>
  <c r="AH95" i="1"/>
  <c r="AR95" i="1"/>
  <c r="AG261" i="1"/>
  <c r="AQ261" i="1"/>
  <c r="AF240" i="1"/>
  <c r="AP240" i="1"/>
  <c r="AF214" i="1"/>
  <c r="AP214" i="1"/>
  <c r="AE186" i="1"/>
  <c r="AO186" i="1"/>
  <c r="AF152" i="1"/>
  <c r="AP152" i="1"/>
  <c r="AH87" i="1"/>
  <c r="AR87" i="1"/>
  <c r="AF261" i="1"/>
  <c r="AP261" i="1"/>
  <c r="AE240" i="1"/>
  <c r="AO240" i="1"/>
  <c r="AE214" i="1"/>
  <c r="AO214" i="1"/>
  <c r="AF185" i="1"/>
  <c r="AP185" i="1"/>
  <c r="AE152" i="1"/>
  <c r="AO152" i="1"/>
  <c r="AH84" i="1"/>
  <c r="AR84" i="1"/>
  <c r="AF268" i="1"/>
  <c r="AP268" i="1"/>
  <c r="AF258" i="1"/>
  <c r="AP258" i="1"/>
  <c r="AG247" i="1"/>
  <c r="AQ247" i="1"/>
  <c r="AE237" i="1"/>
  <c r="AO237" i="1"/>
  <c r="AE224" i="1"/>
  <c r="AO224" i="1"/>
  <c r="AE210" i="1"/>
  <c r="AO210" i="1"/>
  <c r="AG195" i="1"/>
  <c r="AQ195" i="1"/>
  <c r="AF181" i="1"/>
  <c r="AP181" i="1"/>
  <c r="AF167" i="1"/>
  <c r="AP167" i="1"/>
  <c r="AE146" i="1"/>
  <c r="AO146" i="1"/>
  <c r="AF124" i="1"/>
  <c r="AP124" i="1"/>
  <c r="AH60" i="1"/>
  <c r="AR60" i="1"/>
  <c r="AE268" i="1"/>
  <c r="AO268" i="1"/>
  <c r="AE258" i="1"/>
  <c r="AO258" i="1"/>
  <c r="AF247" i="1"/>
  <c r="AP247" i="1"/>
  <c r="AG236" i="1"/>
  <c r="AQ236" i="1"/>
  <c r="AG223" i="1"/>
  <c r="AQ223" i="1"/>
  <c r="AF209" i="1"/>
  <c r="AP209" i="1"/>
  <c r="AF195" i="1"/>
  <c r="AP195" i="1"/>
  <c r="AE181" i="1"/>
  <c r="AO181" i="1"/>
  <c r="AF166" i="1"/>
  <c r="AP166" i="1"/>
  <c r="AF145" i="1"/>
  <c r="AP145" i="1"/>
  <c r="AE124" i="1"/>
  <c r="AO124" i="1"/>
  <c r="AH100" i="1"/>
  <c r="AR100" i="1"/>
  <c r="AE231" i="1"/>
  <c r="AO231" i="1"/>
  <c r="AF220" i="1"/>
  <c r="AP220" i="1"/>
  <c r="AF204" i="1"/>
  <c r="AP204" i="1"/>
  <c r="AG193" i="1"/>
  <c r="AQ193" i="1"/>
  <c r="AE183" i="1"/>
  <c r="AO183" i="1"/>
  <c r="AF172" i="1"/>
  <c r="AP172" i="1"/>
  <c r="AE167" i="1"/>
  <c r="AO167" i="1"/>
  <c r="AE151" i="1"/>
  <c r="AO151" i="1"/>
  <c r="AE135" i="1"/>
  <c r="AO135" i="1"/>
  <c r="AE119" i="1"/>
  <c r="AO119" i="1"/>
  <c r="AH59" i="1"/>
  <c r="AR59" i="1"/>
  <c r="AH261" i="1"/>
  <c r="AR261" i="1"/>
  <c r="AH253" i="1"/>
  <c r="AR253" i="1"/>
  <c r="AH245" i="1"/>
  <c r="AR245" i="1"/>
  <c r="AH233" i="1"/>
  <c r="AR233" i="1"/>
  <c r="AH225" i="1"/>
  <c r="AR225" i="1"/>
  <c r="AH217" i="1"/>
  <c r="AR217" i="1"/>
  <c r="AH213" i="1"/>
  <c r="AR213" i="1"/>
  <c r="AH205" i="1"/>
  <c r="AR205" i="1"/>
  <c r="AH197" i="1"/>
  <c r="AR197" i="1"/>
  <c r="AH189" i="1"/>
  <c r="AR189" i="1"/>
  <c r="AH181" i="1"/>
  <c r="AR181" i="1"/>
  <c r="AH177" i="1"/>
  <c r="AR177" i="1"/>
  <c r="AH169" i="1"/>
  <c r="AR169" i="1"/>
  <c r="AH157" i="1"/>
  <c r="AR157" i="1"/>
  <c r="AH149" i="1"/>
  <c r="AR149" i="1"/>
  <c r="AH141" i="1"/>
  <c r="AR141" i="1"/>
  <c r="AH133" i="1"/>
  <c r="AR133" i="1"/>
  <c r="AH129" i="1"/>
  <c r="AR129" i="1"/>
  <c r="AH121" i="1"/>
  <c r="AR121" i="1"/>
  <c r="AH102" i="1"/>
  <c r="AR102" i="1"/>
  <c r="AH54" i="1"/>
  <c r="AR54" i="1"/>
  <c r="AG164" i="1"/>
  <c r="AQ164" i="1"/>
  <c r="AG156" i="1"/>
  <c r="AQ156" i="1"/>
  <c r="AG148" i="1"/>
  <c r="AQ148" i="1"/>
  <c r="AG140" i="1"/>
  <c r="AQ140" i="1"/>
  <c r="AG132" i="1"/>
  <c r="AQ132" i="1"/>
  <c r="AG124" i="1"/>
  <c r="AQ124" i="1"/>
  <c r="AH113" i="1"/>
  <c r="AR113" i="1"/>
  <c r="AH81" i="1"/>
  <c r="AR81" i="1"/>
  <c r="AH65" i="1"/>
  <c r="AR65" i="1"/>
  <c r="AH33" i="1"/>
  <c r="AR33" i="1"/>
  <c r="AG110" i="1"/>
  <c r="AQ110" i="1"/>
  <c r="AG102" i="1"/>
  <c r="AQ102" i="1"/>
  <c r="AG94" i="1"/>
  <c r="AQ94" i="1"/>
  <c r="AG86" i="1"/>
  <c r="AQ86" i="1"/>
  <c r="AG78" i="1"/>
  <c r="AQ78" i="1"/>
  <c r="AG70" i="1"/>
  <c r="AQ70" i="1"/>
  <c r="AG58" i="1"/>
  <c r="AQ58" i="1"/>
  <c r="AG50" i="1"/>
  <c r="AQ50" i="1"/>
  <c r="AG42" i="1"/>
  <c r="AQ42" i="1"/>
  <c r="AG34" i="1"/>
  <c r="AQ34" i="1"/>
  <c r="AF111" i="1"/>
  <c r="AP111" i="1"/>
  <c r="AF103" i="1"/>
  <c r="AP103" i="1"/>
  <c r="AF95" i="1"/>
  <c r="AP95" i="1"/>
  <c r="AF87" i="1"/>
  <c r="AP87" i="1"/>
  <c r="AF79" i="1"/>
  <c r="AP79" i="1"/>
  <c r="AF71" i="1"/>
  <c r="AP71" i="1"/>
  <c r="AF63" i="1"/>
  <c r="AP63" i="1"/>
  <c r="AF55" i="1"/>
  <c r="AP55" i="1"/>
  <c r="AF47" i="1"/>
  <c r="AP47" i="1"/>
  <c r="AF39" i="1"/>
  <c r="AP39" i="1"/>
  <c r="AE115" i="1"/>
  <c r="AO115" i="1"/>
  <c r="AE107" i="1"/>
  <c r="AO107" i="1"/>
  <c r="AE103" i="1"/>
  <c r="AO103" i="1"/>
  <c r="AE95" i="1"/>
  <c r="AO95" i="1"/>
  <c r="AE87" i="1"/>
  <c r="AO87" i="1"/>
  <c r="AE79" i="1"/>
  <c r="AO79" i="1"/>
  <c r="AE71" i="1"/>
  <c r="AO71" i="1"/>
  <c r="AE59" i="1"/>
  <c r="AO59" i="1"/>
  <c r="AE51" i="1"/>
  <c r="AO51" i="1"/>
  <c r="AE47" i="1"/>
  <c r="AO47" i="1"/>
  <c r="AE35" i="1"/>
  <c r="AO35" i="1"/>
  <c r="AG265" i="1"/>
  <c r="AQ265" i="1"/>
  <c r="AE255" i="1"/>
  <c r="AO255" i="1"/>
  <c r="AF191" i="1"/>
  <c r="AP191" i="1"/>
  <c r="AF252" i="1"/>
  <c r="AP252" i="1"/>
  <c r="AE202" i="1"/>
  <c r="AO202" i="1"/>
  <c r="AE134" i="1"/>
  <c r="AO134" i="1"/>
  <c r="AG249" i="1"/>
  <c r="AQ249" i="1"/>
  <c r="AF198" i="1"/>
  <c r="AP198" i="1"/>
  <c r="AF128" i="1"/>
  <c r="AP128" i="1"/>
  <c r="AE247" i="1"/>
  <c r="AO247" i="1"/>
  <c r="AG194" i="1"/>
  <c r="AQ194" i="1"/>
  <c r="AF123" i="1"/>
  <c r="AP123" i="1"/>
  <c r="AG269" i="1"/>
  <c r="AQ269" i="1"/>
  <c r="AE260" i="1"/>
  <c r="AO260" i="1"/>
  <c r="AF249" i="1"/>
  <c r="AP249" i="1"/>
  <c r="AG238" i="1"/>
  <c r="AQ238" i="1"/>
  <c r="AF226" i="1"/>
  <c r="AP226" i="1"/>
  <c r="AE212" i="1"/>
  <c r="AO212" i="1"/>
  <c r="AE198" i="1"/>
  <c r="AO198" i="1"/>
  <c r="AG183" i="1"/>
  <c r="AQ183" i="1"/>
  <c r="AF169" i="1"/>
  <c r="AP169" i="1"/>
  <c r="AF149" i="1"/>
  <c r="AP149" i="1"/>
  <c r="AE128" i="1"/>
  <c r="AO128" i="1"/>
  <c r="AH72" i="1"/>
  <c r="AR72" i="1"/>
  <c r="AH268" i="1"/>
  <c r="AR268" i="1"/>
  <c r="AE259" i="1"/>
  <c r="AO259" i="1"/>
  <c r="AF248" i="1"/>
  <c r="AP248" i="1"/>
  <c r="AG237" i="1"/>
  <c r="AQ237" i="1"/>
  <c r="AE225" i="1"/>
  <c r="AO225" i="1"/>
  <c r="AG210" i="1"/>
  <c r="AQ210" i="1"/>
  <c r="AG196" i="1"/>
  <c r="AQ196" i="1"/>
  <c r="AF182" i="1"/>
  <c r="AP182" i="1"/>
  <c r="AE168" i="1"/>
  <c r="AO168" i="1"/>
  <c r="AF147" i="1"/>
  <c r="AP147" i="1"/>
  <c r="AE126" i="1"/>
  <c r="AO126" i="1"/>
  <c r="AH64" i="1"/>
  <c r="AR64" i="1"/>
  <c r="AG268" i="1"/>
  <c r="AQ268" i="1"/>
  <c r="AG258" i="1"/>
  <c r="AQ258" i="1"/>
  <c r="AE248" i="1"/>
  <c r="AO248" i="1"/>
  <c r="AF237" i="1"/>
  <c r="AP237" i="1"/>
  <c r="AG224" i="1"/>
  <c r="AQ224" i="1"/>
  <c r="AF210" i="1"/>
  <c r="AP210" i="1"/>
  <c r="AE196" i="1"/>
  <c r="AO196" i="1"/>
  <c r="AE182" i="1"/>
  <c r="AO182" i="1"/>
  <c r="AG167" i="1"/>
  <c r="AQ167" i="1"/>
  <c r="AF146" i="1"/>
  <c r="AP146" i="1"/>
  <c r="AF125" i="1"/>
  <c r="AP125" i="1"/>
  <c r="AH63" i="1"/>
  <c r="AR63" i="1"/>
  <c r="AF271" i="1"/>
  <c r="AP271" i="1"/>
  <c r="AF267" i="1"/>
  <c r="AP267" i="1"/>
  <c r="AF262" i="1"/>
  <c r="AP262" i="1"/>
  <c r="AE257" i="1"/>
  <c r="AO257" i="1"/>
  <c r="AG251" i="1"/>
  <c r="AQ251" i="1"/>
  <c r="AF246" i="1"/>
  <c r="AP246" i="1"/>
  <c r="AE241" i="1"/>
  <c r="AO241" i="1"/>
  <c r="AG235" i="1"/>
  <c r="AQ235" i="1"/>
  <c r="AF229" i="1"/>
  <c r="AP229" i="1"/>
  <c r="AF222" i="1"/>
  <c r="AP222" i="1"/>
  <c r="AF215" i="1"/>
  <c r="AP215" i="1"/>
  <c r="AE208" i="1"/>
  <c r="AO208" i="1"/>
  <c r="AE201" i="1"/>
  <c r="AO201" i="1"/>
  <c r="AE194" i="1"/>
  <c r="AO194" i="1"/>
  <c r="AG186" i="1"/>
  <c r="AQ186" i="1"/>
  <c r="AG179" i="1"/>
  <c r="AQ179" i="1"/>
  <c r="AG172" i="1"/>
  <c r="AQ172" i="1"/>
  <c r="AF164" i="1"/>
  <c r="AP164" i="1"/>
  <c r="AE154" i="1"/>
  <c r="AO154" i="1"/>
  <c r="AF143" i="1"/>
  <c r="AP143" i="1"/>
  <c r="AF132" i="1"/>
  <c r="AP132" i="1"/>
  <c r="AE122" i="1"/>
  <c r="AO122" i="1"/>
  <c r="AH92" i="1"/>
  <c r="AR92" i="1"/>
  <c r="AH48" i="1"/>
  <c r="AR48" i="1"/>
  <c r="AE271" i="1"/>
  <c r="AO271" i="1"/>
  <c r="AE267" i="1"/>
  <c r="AO267" i="1"/>
  <c r="AE262" i="1"/>
  <c r="AO262" i="1"/>
  <c r="AG256" i="1"/>
  <c r="AQ256" i="1"/>
  <c r="AF251" i="1"/>
  <c r="AP251" i="1"/>
  <c r="AE246" i="1"/>
  <c r="AO246" i="1"/>
  <c r="AG240" i="1"/>
  <c r="AQ240" i="1"/>
  <c r="AF235" i="1"/>
  <c r="AP235" i="1"/>
  <c r="AE229" i="1"/>
  <c r="AO229" i="1"/>
  <c r="AE222" i="1"/>
  <c r="AO222" i="1"/>
  <c r="AG214" i="1"/>
  <c r="AQ214" i="1"/>
  <c r="AG207" i="1"/>
  <c r="AQ207" i="1"/>
  <c r="AG200" i="1"/>
  <c r="AQ200" i="1"/>
  <c r="AF193" i="1"/>
  <c r="AP193" i="1"/>
  <c r="AF186" i="1"/>
  <c r="AP186" i="1"/>
  <c r="AF179" i="1"/>
  <c r="AP179" i="1"/>
  <c r="AE172" i="1"/>
  <c r="AO172" i="1"/>
  <c r="AE164" i="1"/>
  <c r="AO164" i="1"/>
  <c r="AF153" i="1"/>
  <c r="AP153" i="1"/>
  <c r="AF142" i="1"/>
  <c r="AP142" i="1"/>
  <c r="AE132" i="1"/>
  <c r="AO132" i="1"/>
  <c r="AF121" i="1"/>
  <c r="AP121" i="1"/>
  <c r="AH88" i="1"/>
  <c r="AR88" i="1"/>
  <c r="AH47" i="1"/>
  <c r="AR47" i="1"/>
  <c r="AG229" i="1"/>
  <c r="AQ229" i="1"/>
  <c r="AF224" i="1"/>
  <c r="AP224" i="1"/>
  <c r="AE219" i="1"/>
  <c r="AO219" i="1"/>
  <c r="AG213" i="1"/>
  <c r="AQ213" i="1"/>
  <c r="AF208" i="1"/>
  <c r="AP208" i="1"/>
  <c r="AE203" i="1"/>
  <c r="AO203" i="1"/>
  <c r="AG197" i="1"/>
  <c r="AQ197" i="1"/>
  <c r="AF192" i="1"/>
  <c r="AP192" i="1"/>
  <c r="AE187" i="1"/>
  <c r="AO187" i="1"/>
  <c r="AG181" i="1"/>
  <c r="AQ181" i="1"/>
  <c r="AF176" i="1"/>
  <c r="AP176" i="1"/>
  <c r="AE171" i="1"/>
  <c r="AO171" i="1"/>
  <c r="AE165" i="1"/>
  <c r="AO165" i="1"/>
  <c r="AE157" i="1"/>
  <c r="AO157" i="1"/>
  <c r="AE149" i="1"/>
  <c r="AO149" i="1"/>
  <c r="AE141" i="1"/>
  <c r="AO141" i="1"/>
  <c r="AE133" i="1"/>
  <c r="AO133" i="1"/>
  <c r="AE125" i="1"/>
  <c r="AO125" i="1"/>
  <c r="AH115" i="1"/>
  <c r="AR115" i="1"/>
  <c r="AH83" i="1"/>
  <c r="AR83" i="1"/>
  <c r="AH51" i="1"/>
  <c r="AR51" i="1"/>
  <c r="AH264" i="1"/>
  <c r="AR264" i="1"/>
  <c r="AH260" i="1"/>
  <c r="AR260" i="1"/>
  <c r="AH256" i="1"/>
  <c r="AR256" i="1"/>
  <c r="AH252" i="1"/>
  <c r="AR252" i="1"/>
  <c r="AH248" i="1"/>
  <c r="AR248" i="1"/>
  <c r="AH244" i="1"/>
  <c r="AR244" i="1"/>
  <c r="AH240" i="1"/>
  <c r="AR240" i="1"/>
  <c r="AH236" i="1"/>
  <c r="AR236" i="1"/>
  <c r="AH232" i="1"/>
  <c r="AR232" i="1"/>
  <c r="AH228" i="1"/>
  <c r="AR228" i="1"/>
  <c r="AH224" i="1"/>
  <c r="AR224" i="1"/>
  <c r="AH220" i="1"/>
  <c r="AR220" i="1"/>
  <c r="AH216" i="1"/>
  <c r="AR216" i="1"/>
  <c r="AH212" i="1"/>
  <c r="AR212" i="1"/>
  <c r="AH208" i="1"/>
  <c r="AR208" i="1"/>
  <c r="AH204" i="1"/>
  <c r="AR204" i="1"/>
  <c r="AH200" i="1"/>
  <c r="AR200" i="1"/>
  <c r="AH196" i="1"/>
  <c r="AR196" i="1"/>
  <c r="AH192" i="1"/>
  <c r="AR192" i="1"/>
  <c r="AH188" i="1"/>
  <c r="AR188" i="1"/>
  <c r="AH184" i="1"/>
  <c r="AR184" i="1"/>
  <c r="AH180" i="1"/>
  <c r="AR180" i="1"/>
  <c r="AH176" i="1"/>
  <c r="AR176" i="1"/>
  <c r="AH172" i="1"/>
  <c r="AR172" i="1"/>
  <c r="AH168" i="1"/>
  <c r="AR168" i="1"/>
  <c r="AH164" i="1"/>
  <c r="AR164" i="1"/>
  <c r="AH160" i="1"/>
  <c r="AR160" i="1"/>
  <c r="AH156" i="1"/>
  <c r="AR156" i="1"/>
  <c r="AH152" i="1"/>
  <c r="AR152" i="1"/>
  <c r="AH148" i="1"/>
  <c r="AR148" i="1"/>
  <c r="AH144" i="1"/>
  <c r="AR144" i="1"/>
  <c r="AH140" i="1"/>
  <c r="AR140" i="1"/>
  <c r="AH136" i="1"/>
  <c r="AR136" i="1"/>
  <c r="AH132" i="1"/>
  <c r="AR132" i="1"/>
  <c r="AH128" i="1"/>
  <c r="AR128" i="1"/>
  <c r="AH124" i="1"/>
  <c r="AR124" i="1"/>
  <c r="AH120" i="1"/>
  <c r="AR120" i="1"/>
  <c r="AH114" i="1"/>
  <c r="AR114" i="1"/>
  <c r="AH98" i="1"/>
  <c r="AR98" i="1"/>
  <c r="AH82" i="1"/>
  <c r="AR82" i="1"/>
  <c r="AH66" i="1"/>
  <c r="AR66" i="1"/>
  <c r="AH50" i="1"/>
  <c r="AR50" i="1"/>
  <c r="AH34" i="1"/>
  <c r="AR34" i="1"/>
  <c r="AG163" i="1"/>
  <c r="AQ163" i="1"/>
  <c r="AG159" i="1"/>
  <c r="AQ159" i="1"/>
  <c r="AG155" i="1"/>
  <c r="AQ155" i="1"/>
  <c r="AG151" i="1"/>
  <c r="AQ151" i="1"/>
  <c r="AG147" i="1"/>
  <c r="AQ147" i="1"/>
  <c r="AG143" i="1"/>
  <c r="AQ143" i="1"/>
  <c r="AG139" i="1"/>
  <c r="AQ139" i="1"/>
  <c r="AG135" i="1"/>
  <c r="AQ135" i="1"/>
  <c r="AG131" i="1"/>
  <c r="AQ131" i="1"/>
  <c r="AG127" i="1"/>
  <c r="AQ127" i="1"/>
  <c r="AG123" i="1"/>
  <c r="AQ123" i="1"/>
  <c r="AG119" i="1"/>
  <c r="AQ119" i="1"/>
  <c r="AH109" i="1"/>
  <c r="AR109" i="1"/>
  <c r="AH93" i="1"/>
  <c r="AR93" i="1"/>
  <c r="AH77" i="1"/>
  <c r="AR77" i="1"/>
  <c r="AH61" i="1"/>
  <c r="AR61" i="1"/>
  <c r="AH45" i="1"/>
  <c r="AR45" i="1"/>
  <c r="AG117" i="1"/>
  <c r="AQ117" i="1"/>
  <c r="AG113" i="1"/>
  <c r="AQ113" i="1"/>
  <c r="AG109" i="1"/>
  <c r="AQ109" i="1"/>
  <c r="AG105" i="1"/>
  <c r="AQ105" i="1"/>
  <c r="AG101" i="1"/>
  <c r="AQ101" i="1"/>
  <c r="AG97" i="1"/>
  <c r="AQ97" i="1"/>
  <c r="AG93" i="1"/>
  <c r="AQ93" i="1"/>
  <c r="AG89" i="1"/>
  <c r="AQ89" i="1"/>
  <c r="AG85" i="1"/>
  <c r="AQ85" i="1"/>
  <c r="AG81" i="1"/>
  <c r="AQ81" i="1"/>
  <c r="AG77" i="1"/>
  <c r="AQ77" i="1"/>
  <c r="AG73" i="1"/>
  <c r="AQ73" i="1"/>
  <c r="AG69" i="1"/>
  <c r="AQ69" i="1"/>
  <c r="AG65" i="1"/>
  <c r="AQ65" i="1"/>
  <c r="AG61" i="1"/>
  <c r="AQ61" i="1"/>
  <c r="AG57" i="1"/>
  <c r="AQ57" i="1"/>
  <c r="AG53" i="1"/>
  <c r="AQ53" i="1"/>
  <c r="AG49" i="1"/>
  <c r="AQ49" i="1"/>
  <c r="AG45" i="1"/>
  <c r="AQ45" i="1"/>
  <c r="AG41" i="1"/>
  <c r="AQ41" i="1"/>
  <c r="AG37" i="1"/>
  <c r="AQ37" i="1"/>
  <c r="AG33" i="1"/>
  <c r="AQ33" i="1"/>
  <c r="AF114" i="1"/>
  <c r="AP114" i="1"/>
  <c r="AF110" i="1"/>
  <c r="AP110" i="1"/>
  <c r="AF106" i="1"/>
  <c r="AP106" i="1"/>
  <c r="AF102" i="1"/>
  <c r="AP102" i="1"/>
  <c r="AF98" i="1"/>
  <c r="AP98" i="1"/>
  <c r="AF94" i="1"/>
  <c r="AP94" i="1"/>
  <c r="AF90" i="1"/>
  <c r="AP90" i="1"/>
  <c r="AF86" i="1"/>
  <c r="AP86" i="1"/>
  <c r="AF82" i="1"/>
  <c r="AP82" i="1"/>
  <c r="AF78" i="1"/>
  <c r="AP78" i="1"/>
  <c r="AF74" i="1"/>
  <c r="AP74" i="1"/>
  <c r="AF70" i="1"/>
  <c r="AP70" i="1"/>
  <c r="AF66" i="1"/>
  <c r="AP66" i="1"/>
  <c r="AF62" i="1"/>
  <c r="AP62" i="1"/>
  <c r="AF58" i="1"/>
  <c r="AP58" i="1"/>
  <c r="AF54" i="1"/>
  <c r="AP54" i="1"/>
  <c r="AF50" i="1"/>
  <c r="AP50" i="1"/>
  <c r="AF46" i="1"/>
  <c r="AP46" i="1"/>
  <c r="AF42" i="1"/>
  <c r="AP42" i="1"/>
  <c r="AF38" i="1"/>
  <c r="AP38" i="1"/>
  <c r="AF34" i="1"/>
  <c r="AP34" i="1"/>
  <c r="AE114" i="1"/>
  <c r="AO114" i="1"/>
  <c r="AE110" i="1"/>
  <c r="AO110" i="1"/>
  <c r="AE106" i="1"/>
  <c r="AO106" i="1"/>
  <c r="AE102" i="1"/>
  <c r="AO102" i="1"/>
  <c r="AE98" i="1"/>
  <c r="AO98" i="1"/>
  <c r="AE94" i="1"/>
  <c r="AO94" i="1"/>
  <c r="AE90" i="1"/>
  <c r="AO90" i="1"/>
  <c r="AE86" i="1"/>
  <c r="AO86" i="1"/>
  <c r="AE82" i="1"/>
  <c r="AO82" i="1"/>
  <c r="AE78" i="1"/>
  <c r="AO78" i="1"/>
  <c r="AE74" i="1"/>
  <c r="AO74" i="1"/>
  <c r="AE70" i="1"/>
  <c r="AO70" i="1"/>
  <c r="AE66" i="1"/>
  <c r="AO66" i="1"/>
  <c r="AE62" i="1"/>
  <c r="AO62" i="1"/>
  <c r="AE58" i="1"/>
  <c r="AO58" i="1"/>
  <c r="AE54" i="1"/>
  <c r="AO54" i="1"/>
  <c r="AE50" i="1"/>
  <c r="AO50" i="1"/>
  <c r="AE46" i="1"/>
  <c r="AO46" i="1"/>
  <c r="AE42" i="1"/>
  <c r="AO42" i="1"/>
  <c r="AE38" i="1"/>
  <c r="AO38" i="1"/>
  <c r="AE34" i="1"/>
  <c r="AO34" i="1"/>
  <c r="AF160" i="1"/>
  <c r="AP160" i="1"/>
  <c r="AH271" i="1"/>
  <c r="AR271" i="1"/>
  <c r="AF230" i="1"/>
  <c r="AP230" i="1"/>
  <c r="AH269" i="1"/>
  <c r="AR269" i="1"/>
  <c r="AE170" i="1"/>
  <c r="AO170" i="1"/>
  <c r="AG254" i="1"/>
  <c r="AQ254" i="1"/>
  <c r="AF233" i="1"/>
  <c r="AP233" i="1"/>
  <c r="AE205" i="1"/>
  <c r="AO205" i="1"/>
  <c r="AG176" i="1"/>
  <c r="AQ176" i="1"/>
  <c r="AF138" i="1"/>
  <c r="AP138" i="1"/>
  <c r="AH272" i="1"/>
  <c r="AR272" i="1"/>
  <c r="AG253" i="1"/>
  <c r="AQ253" i="1"/>
  <c r="AE232" i="1"/>
  <c r="AO232" i="1"/>
  <c r="AG203" i="1"/>
  <c r="AQ203" i="1"/>
  <c r="AF175" i="1"/>
  <c r="AP175" i="1"/>
  <c r="AF136" i="1"/>
  <c r="AP136" i="1"/>
  <c r="AG272" i="1"/>
  <c r="AQ272" i="1"/>
  <c r="AF253" i="1"/>
  <c r="AP253" i="1"/>
  <c r="AG231" i="1"/>
  <c r="AQ231" i="1"/>
  <c r="AF203" i="1"/>
  <c r="AP203" i="1"/>
  <c r="AG174" i="1"/>
  <c r="AQ174" i="1"/>
  <c r="AE265" i="1"/>
  <c r="AO265" i="1"/>
  <c r="AF254" i="1"/>
  <c r="AP254" i="1"/>
  <c r="AG243" i="1"/>
  <c r="AQ243" i="1"/>
  <c r="AF238" i="1"/>
  <c r="AP238" i="1"/>
  <c r="AE226" i="1"/>
  <c r="AO226" i="1"/>
  <c r="AG211" i="1"/>
  <c r="AQ211" i="1"/>
  <c r="AF190" i="1"/>
  <c r="AP190" i="1"/>
  <c r="AE176" i="1"/>
  <c r="AO176" i="1"/>
  <c r="AF159" i="1"/>
  <c r="AP159" i="1"/>
  <c r="AE138" i="1"/>
  <c r="AO138" i="1"/>
  <c r="AH112" i="1"/>
  <c r="AR112" i="1"/>
  <c r="AH71" i="1"/>
  <c r="AR71" i="1"/>
  <c r="AE269" i="1"/>
  <c r="AO269" i="1"/>
  <c r="AF259" i="1"/>
  <c r="AP259" i="1"/>
  <c r="AG248" i="1"/>
  <c r="AQ248" i="1"/>
  <c r="AE238" i="1"/>
  <c r="AO238" i="1"/>
  <c r="AF225" i="1"/>
  <c r="AP225" i="1"/>
  <c r="AF211" i="1"/>
  <c r="AP211" i="1"/>
  <c r="AE197" i="1"/>
  <c r="AO197" i="1"/>
  <c r="AG182" i="1"/>
  <c r="AQ182" i="1"/>
  <c r="AG168" i="1"/>
  <c r="AQ168" i="1"/>
  <c r="AE148" i="1"/>
  <c r="AO148" i="1"/>
  <c r="AF126" i="1"/>
  <c r="AP126" i="1"/>
  <c r="AH68" i="1"/>
  <c r="AR68" i="1"/>
  <c r="AE227" i="1"/>
  <c r="AO227" i="1"/>
  <c r="AF216" i="1"/>
  <c r="AP216" i="1"/>
  <c r="AG205" i="1"/>
  <c r="AQ205" i="1"/>
  <c r="AE195" i="1"/>
  <c r="AO195" i="1"/>
  <c r="AE179" i="1"/>
  <c r="AO179" i="1"/>
  <c r="AF168" i="1"/>
  <c r="AP168" i="1"/>
  <c r="AE153" i="1"/>
  <c r="AO153" i="1"/>
  <c r="AE137" i="1"/>
  <c r="AO137" i="1"/>
  <c r="AE121" i="1"/>
  <c r="AO121" i="1"/>
  <c r="AH67" i="1"/>
  <c r="AR67" i="1"/>
  <c r="AH262" i="1"/>
  <c r="AR262" i="1"/>
  <c r="AH258" i="1"/>
  <c r="AR258" i="1"/>
  <c r="AH250" i="1"/>
  <c r="AR250" i="1"/>
  <c r="AH242" i="1"/>
  <c r="AR242" i="1"/>
  <c r="AH234" i="1"/>
  <c r="AR234" i="1"/>
  <c r="AH226" i="1"/>
  <c r="AR226" i="1"/>
  <c r="AH218" i="1"/>
  <c r="AR218" i="1"/>
  <c r="AH210" i="1"/>
  <c r="AR210" i="1"/>
  <c r="AH202" i="1"/>
  <c r="AR202" i="1"/>
  <c r="AH194" i="1"/>
  <c r="AR194" i="1"/>
  <c r="AH186" i="1"/>
  <c r="AR186" i="1"/>
  <c r="AH178" i="1"/>
  <c r="AR178" i="1"/>
  <c r="AH166" i="1"/>
  <c r="AR166" i="1"/>
  <c r="AH158" i="1"/>
  <c r="AR158" i="1"/>
  <c r="AH150" i="1"/>
  <c r="AR150" i="1"/>
  <c r="AH142" i="1"/>
  <c r="AR142" i="1"/>
  <c r="AH134" i="1"/>
  <c r="AR134" i="1"/>
  <c r="AH130" i="1"/>
  <c r="AR130" i="1"/>
  <c r="AH122" i="1"/>
  <c r="AR122" i="1"/>
  <c r="AH106" i="1"/>
  <c r="AR106" i="1"/>
  <c r="AH74" i="1"/>
  <c r="AR74" i="1"/>
  <c r="AH42" i="1"/>
  <c r="AR42" i="1"/>
  <c r="AG161" i="1"/>
  <c r="AQ161" i="1"/>
  <c r="AG153" i="1"/>
  <c r="AQ153" i="1"/>
  <c r="AG145" i="1"/>
  <c r="AQ145" i="1"/>
  <c r="AG137" i="1"/>
  <c r="AQ137" i="1"/>
  <c r="AG125" i="1"/>
  <c r="AQ125" i="1"/>
  <c r="AE117" i="1"/>
  <c r="AO117" i="1"/>
  <c r="AH101" i="1"/>
  <c r="AR101" i="1"/>
  <c r="AH53" i="1"/>
  <c r="AR53" i="1"/>
  <c r="AG115" i="1"/>
  <c r="AQ115" i="1"/>
  <c r="AG107" i="1"/>
  <c r="AQ107" i="1"/>
  <c r="AG99" i="1"/>
  <c r="AQ99" i="1"/>
  <c r="AG91" i="1"/>
  <c r="AQ91" i="1"/>
  <c r="AG87" i="1"/>
  <c r="AQ87" i="1"/>
  <c r="AG79" i="1"/>
  <c r="AQ79" i="1"/>
  <c r="AG71" i="1"/>
  <c r="AQ71" i="1"/>
  <c r="AG59" i="1"/>
  <c r="AQ59" i="1"/>
  <c r="AG51" i="1"/>
  <c r="AQ51" i="1"/>
  <c r="AG47" i="1"/>
  <c r="AQ47" i="1"/>
  <c r="AG39" i="1"/>
  <c r="AQ39" i="1"/>
  <c r="AF116" i="1"/>
  <c r="AP116" i="1"/>
  <c r="AF104" i="1"/>
  <c r="AP104" i="1"/>
  <c r="AF96" i="1"/>
  <c r="AP96" i="1"/>
  <c r="AF88" i="1"/>
  <c r="AP88" i="1"/>
  <c r="AF80" i="1"/>
  <c r="AP80" i="1"/>
  <c r="AF72" i="1"/>
  <c r="AP72" i="1"/>
  <c r="AF64" i="1"/>
  <c r="AP64" i="1"/>
  <c r="AF60" i="1"/>
  <c r="AP60" i="1"/>
  <c r="AF52" i="1"/>
  <c r="AP52" i="1"/>
  <c r="AF44" i="1"/>
  <c r="AP44" i="1"/>
  <c r="AF36" i="1"/>
  <c r="AP36" i="1"/>
  <c r="AE112" i="1"/>
  <c r="AO112" i="1"/>
  <c r="AE104" i="1"/>
  <c r="AO104" i="1"/>
  <c r="AE92" i="1"/>
  <c r="AO92" i="1"/>
  <c r="AE84" i="1"/>
  <c r="AO84" i="1"/>
  <c r="AE76" i="1"/>
  <c r="AO76" i="1"/>
  <c r="AE68" i="1"/>
  <c r="AO68" i="1"/>
  <c r="AE64" i="1"/>
  <c r="AO64" i="1"/>
  <c r="AE56" i="1"/>
  <c r="AO56" i="1"/>
  <c r="AE48" i="1"/>
  <c r="AO48" i="1"/>
  <c r="AE40" i="1"/>
  <c r="AO40" i="1"/>
  <c r="AE177" i="1"/>
  <c r="AO177" i="1"/>
  <c r="AF244" i="1"/>
  <c r="AP244" i="1"/>
  <c r="AE263" i="1"/>
  <c r="AO263" i="1"/>
  <c r="AF260" i="1"/>
  <c r="AP260" i="1"/>
  <c r="AE150" i="1"/>
  <c r="AO150" i="1"/>
  <c r="AE209" i="1"/>
  <c r="AO209" i="1"/>
  <c r="AG271" i="1"/>
  <c r="AQ271" i="1"/>
  <c r="AE252" i="1"/>
  <c r="AO252" i="1"/>
  <c r="AF241" i="1"/>
  <c r="AP241" i="1"/>
  <c r="AG215" i="1"/>
  <c r="AQ215" i="1"/>
  <c r="AF187" i="1"/>
  <c r="AP187" i="1"/>
  <c r="AF133" i="1"/>
  <c r="AP133" i="1"/>
  <c r="AH270" i="1"/>
  <c r="AR270" i="1"/>
  <c r="AE251" i="1"/>
  <c r="AO251" i="1"/>
  <c r="AG228" i="1"/>
  <c r="AQ228" i="1"/>
  <c r="AE200" i="1"/>
  <c r="AO200" i="1"/>
  <c r="AG171" i="1"/>
  <c r="AQ171" i="1"/>
  <c r="AF131" i="1"/>
  <c r="AP131" i="1"/>
  <c r="AG270" i="1"/>
  <c r="AQ270" i="1"/>
  <c r="AG250" i="1"/>
  <c r="AQ250" i="1"/>
  <c r="AE228" i="1"/>
  <c r="AO228" i="1"/>
  <c r="AG199" i="1"/>
  <c r="AQ199" i="1"/>
  <c r="AF171" i="1"/>
  <c r="AP171" i="1"/>
  <c r="AF130" i="1"/>
  <c r="AP130" i="1"/>
  <c r="AF272" i="1"/>
  <c r="AP272" i="1"/>
  <c r="AG263" i="1"/>
  <c r="AQ263" i="1"/>
  <c r="AE253" i="1"/>
  <c r="AO253" i="1"/>
  <c r="AF242" i="1"/>
  <c r="AP242" i="1"/>
  <c r="AF231" i="1"/>
  <c r="AP231" i="1"/>
  <c r="AE217" i="1"/>
  <c r="AO217" i="1"/>
  <c r="AG202" i="1"/>
  <c r="AQ202" i="1"/>
  <c r="AG188" i="1"/>
  <c r="AQ188" i="1"/>
  <c r="AF174" i="1"/>
  <c r="AP174" i="1"/>
  <c r="AF156" i="1"/>
  <c r="AP156" i="1"/>
  <c r="AF135" i="1"/>
  <c r="AP135" i="1"/>
  <c r="AH103" i="1"/>
  <c r="AR103" i="1"/>
  <c r="AE272" i="1"/>
  <c r="AO272" i="1"/>
  <c r="AF263" i="1"/>
  <c r="AP263" i="1"/>
  <c r="AG252" i="1"/>
  <c r="AQ252" i="1"/>
  <c r="AE242" i="1"/>
  <c r="AO242" i="1"/>
  <c r="AS242" i="1" s="1"/>
  <c r="AG230" i="1"/>
  <c r="AQ230" i="1"/>
  <c r="AG216" i="1"/>
  <c r="AQ216" i="1"/>
  <c r="AF202" i="1"/>
  <c r="AP202" i="1"/>
  <c r="AE188" i="1"/>
  <c r="AO188" i="1"/>
  <c r="AE174" i="1"/>
  <c r="AO174" i="1"/>
  <c r="AE156" i="1"/>
  <c r="AO156" i="1"/>
  <c r="AF134" i="1"/>
  <c r="AP134" i="1"/>
  <c r="AH56" i="1"/>
  <c r="AR56" i="1"/>
  <c r="AG225" i="1"/>
  <c r="AQ225" i="1"/>
  <c r="AE215" i="1"/>
  <c r="AO215" i="1"/>
  <c r="AG209" i="1"/>
  <c r="AQ209" i="1"/>
  <c r="AE199" i="1"/>
  <c r="AO199" i="1"/>
  <c r="AF188" i="1"/>
  <c r="AP188" i="1"/>
  <c r="AG177" i="1"/>
  <c r="AQ177" i="1"/>
  <c r="AE159" i="1"/>
  <c r="AO159" i="1"/>
  <c r="AE143" i="1"/>
  <c r="AO143" i="1"/>
  <c r="AE127" i="1"/>
  <c r="AO127" i="1"/>
  <c r="AH91" i="1"/>
  <c r="AR91" i="1"/>
  <c r="AH265" i="1"/>
  <c r="AR265" i="1"/>
  <c r="AH257" i="1"/>
  <c r="AR257" i="1"/>
  <c r="AH249" i="1"/>
  <c r="AR249" i="1"/>
  <c r="AH241" i="1"/>
  <c r="AR241" i="1"/>
  <c r="AH237" i="1"/>
  <c r="AR237" i="1"/>
  <c r="AH229" i="1"/>
  <c r="AR229" i="1"/>
  <c r="AH221" i="1"/>
  <c r="AR221" i="1"/>
  <c r="AH209" i="1"/>
  <c r="AR209" i="1"/>
  <c r="AH201" i="1"/>
  <c r="AR201" i="1"/>
  <c r="AH193" i="1"/>
  <c r="AR193" i="1"/>
  <c r="AH185" i="1"/>
  <c r="AR185" i="1"/>
  <c r="AH173" i="1"/>
  <c r="AR173" i="1"/>
  <c r="AH165" i="1"/>
  <c r="AR165" i="1"/>
  <c r="AH161" i="1"/>
  <c r="AR161" i="1"/>
  <c r="AH153" i="1"/>
  <c r="AR153" i="1"/>
  <c r="AH145" i="1"/>
  <c r="AR145" i="1"/>
  <c r="AH137" i="1"/>
  <c r="AR137" i="1"/>
  <c r="AH125" i="1"/>
  <c r="AR125" i="1"/>
  <c r="AH117" i="1"/>
  <c r="AR117" i="1"/>
  <c r="AH86" i="1"/>
  <c r="AR86" i="1"/>
  <c r="AH70" i="1"/>
  <c r="AR70" i="1"/>
  <c r="AH38" i="1"/>
  <c r="AR38" i="1"/>
  <c r="AG160" i="1"/>
  <c r="AQ160" i="1"/>
  <c r="AG152" i="1"/>
  <c r="AQ152" i="1"/>
  <c r="AG144" i="1"/>
  <c r="AQ144" i="1"/>
  <c r="AG136" i="1"/>
  <c r="AQ136" i="1"/>
  <c r="AG128" i="1"/>
  <c r="AQ128" i="1"/>
  <c r="AG120" i="1"/>
  <c r="AQ120" i="1"/>
  <c r="AH97" i="1"/>
  <c r="AR97" i="1"/>
  <c r="AH49" i="1"/>
  <c r="AR49" i="1"/>
  <c r="AG114" i="1"/>
  <c r="AQ114" i="1"/>
  <c r="AG106" i="1"/>
  <c r="AQ106" i="1"/>
  <c r="AG98" i="1"/>
  <c r="AQ98" i="1"/>
  <c r="AG90" i="1"/>
  <c r="AQ90" i="1"/>
  <c r="AG82" i="1"/>
  <c r="AQ82" i="1"/>
  <c r="AG74" i="1"/>
  <c r="AQ74" i="1"/>
  <c r="AG66" i="1"/>
  <c r="AQ66" i="1"/>
  <c r="AG62" i="1"/>
  <c r="AQ62" i="1"/>
  <c r="AG54" i="1"/>
  <c r="AQ54" i="1"/>
  <c r="AG46" i="1"/>
  <c r="AQ46" i="1"/>
  <c r="AG38" i="1"/>
  <c r="AQ38" i="1"/>
  <c r="AF115" i="1"/>
  <c r="AP115" i="1"/>
  <c r="AF107" i="1"/>
  <c r="AP107" i="1"/>
  <c r="AF99" i="1"/>
  <c r="AP99" i="1"/>
  <c r="AF91" i="1"/>
  <c r="AP91" i="1"/>
  <c r="AF83" i="1"/>
  <c r="AP83" i="1"/>
  <c r="AF75" i="1"/>
  <c r="AP75" i="1"/>
  <c r="AF67" i="1"/>
  <c r="AP67" i="1"/>
  <c r="AF59" i="1"/>
  <c r="AP59" i="1"/>
  <c r="AF51" i="1"/>
  <c r="AP51" i="1"/>
  <c r="AF43" i="1"/>
  <c r="AP43" i="1"/>
  <c r="AF35" i="1"/>
  <c r="AP35" i="1"/>
  <c r="AE111" i="1"/>
  <c r="AO111" i="1"/>
  <c r="AE99" i="1"/>
  <c r="AO99" i="1"/>
  <c r="AE91" i="1"/>
  <c r="AO91" i="1"/>
  <c r="AE83" i="1"/>
  <c r="AO83" i="1"/>
  <c r="AE75" i="1"/>
  <c r="AO75" i="1"/>
  <c r="AE67" i="1"/>
  <c r="AO67" i="1"/>
  <c r="AE63" i="1"/>
  <c r="AO63" i="1"/>
  <c r="AE55" i="1"/>
  <c r="AO55" i="1"/>
  <c r="AE43" i="1"/>
  <c r="AO43" i="1"/>
  <c r="AE39" i="1"/>
  <c r="AO39" i="1"/>
  <c r="AG219" i="1"/>
  <c r="AQ219" i="1"/>
  <c r="AF205" i="1"/>
  <c r="AP205" i="1"/>
  <c r="AE118" i="1"/>
  <c r="AO118" i="1"/>
  <c r="AG241" i="1"/>
  <c r="AQ241" i="1"/>
  <c r="AG187" i="1"/>
  <c r="AQ187" i="1"/>
  <c r="AH96" i="1"/>
  <c r="AR96" i="1"/>
  <c r="AE239" i="1"/>
  <c r="AO239" i="1"/>
  <c r="AE184" i="1"/>
  <c r="AO184" i="1"/>
  <c r="AH76" i="1"/>
  <c r="AR76" i="1"/>
  <c r="AF236" i="1"/>
  <c r="AP236" i="1"/>
  <c r="AG180" i="1"/>
  <c r="AQ180" i="1"/>
  <c r="AH55" i="1"/>
  <c r="AR55" i="1"/>
  <c r="AG267" i="1"/>
  <c r="AQ267" i="1"/>
  <c r="AF257" i="1"/>
  <c r="AP257" i="1"/>
  <c r="AG246" i="1"/>
  <c r="AQ246" i="1"/>
  <c r="AE236" i="1"/>
  <c r="AO236" i="1"/>
  <c r="AG222" i="1"/>
  <c r="AQ222" i="1"/>
  <c r="AG208" i="1"/>
  <c r="AQ208" i="1"/>
  <c r="AF194" i="1"/>
  <c r="AP194" i="1"/>
  <c r="AE180" i="1"/>
  <c r="AO180" i="1"/>
  <c r="AF165" i="1"/>
  <c r="AP165" i="1"/>
  <c r="AE144" i="1"/>
  <c r="AO144" i="1"/>
  <c r="AF122" i="1"/>
  <c r="AP122" i="1"/>
  <c r="AH52" i="1"/>
  <c r="AR52" i="1"/>
  <c r="AH266" i="1"/>
  <c r="AR266" i="1"/>
  <c r="AF256" i="1"/>
  <c r="AP256" i="1"/>
  <c r="AG245" i="1"/>
  <c r="AQ245" i="1"/>
  <c r="AE235" i="1"/>
  <c r="AO235" i="1"/>
  <c r="AF221" i="1"/>
  <c r="AP221" i="1"/>
  <c r="AF207" i="1"/>
  <c r="AP207" i="1"/>
  <c r="AE193" i="1"/>
  <c r="AO193" i="1"/>
  <c r="AG178" i="1"/>
  <c r="AQ178" i="1"/>
  <c r="AF163" i="1"/>
  <c r="AP163" i="1"/>
  <c r="AE142" i="1"/>
  <c r="AO142" i="1"/>
  <c r="AF120" i="1"/>
  <c r="AP120" i="1"/>
  <c r="AH44" i="1"/>
  <c r="AR44" i="1"/>
  <c r="AG266" i="1"/>
  <c r="AQ266" i="1"/>
  <c r="AE256" i="1"/>
  <c r="AO256" i="1"/>
  <c r="AF245" i="1"/>
  <c r="AP245" i="1"/>
  <c r="AG234" i="1"/>
  <c r="AQ234" i="1"/>
  <c r="AE221" i="1"/>
  <c r="AO221" i="1"/>
  <c r="AG206" i="1"/>
  <c r="AQ206" i="1"/>
  <c r="AG192" i="1"/>
  <c r="AQ192" i="1"/>
  <c r="AF178" i="1"/>
  <c r="AP178" i="1"/>
  <c r="AF162" i="1"/>
  <c r="AP162" i="1"/>
  <c r="AF141" i="1"/>
  <c r="AP141" i="1"/>
  <c r="AE120" i="1"/>
  <c r="AO120" i="1"/>
  <c r="AH40" i="1"/>
  <c r="AR40" i="1"/>
  <c r="AF270" i="1"/>
  <c r="AP270" i="1"/>
  <c r="AF266" i="1"/>
  <c r="AP266" i="1"/>
  <c r="AE261" i="1"/>
  <c r="AO261" i="1"/>
  <c r="AG255" i="1"/>
  <c r="AQ255" i="1"/>
  <c r="AF250" i="1"/>
  <c r="AP250" i="1"/>
  <c r="AE245" i="1"/>
  <c r="AO245" i="1"/>
  <c r="AG239" i="1"/>
  <c r="AQ239" i="1"/>
  <c r="AF234" i="1"/>
  <c r="AP234" i="1"/>
  <c r="AG227" i="1"/>
  <c r="AQ227" i="1"/>
  <c r="AG220" i="1"/>
  <c r="AQ220" i="1"/>
  <c r="AF213" i="1"/>
  <c r="AP213" i="1"/>
  <c r="AF206" i="1"/>
  <c r="AP206" i="1"/>
  <c r="AF199" i="1"/>
  <c r="AP199" i="1"/>
  <c r="AE192" i="1"/>
  <c r="AO192" i="1"/>
  <c r="AE185" i="1"/>
  <c r="AO185" i="1"/>
  <c r="AE178" i="1"/>
  <c r="AO178" i="1"/>
  <c r="AG170" i="1"/>
  <c r="AQ170" i="1"/>
  <c r="AE162" i="1"/>
  <c r="AO162" i="1"/>
  <c r="AF151" i="1"/>
  <c r="AP151" i="1"/>
  <c r="AF140" i="1"/>
  <c r="AP140" i="1"/>
  <c r="AE130" i="1"/>
  <c r="AO130" i="1"/>
  <c r="AF119" i="1"/>
  <c r="AP119" i="1"/>
  <c r="AH80" i="1"/>
  <c r="AR80" i="1"/>
  <c r="AH39" i="1"/>
  <c r="AR39" i="1"/>
  <c r="AE270" i="1"/>
  <c r="AO270" i="1"/>
  <c r="AE266" i="1"/>
  <c r="AO266" i="1"/>
  <c r="AG260" i="1"/>
  <c r="AQ260" i="1"/>
  <c r="AF255" i="1"/>
  <c r="AP255" i="1"/>
  <c r="AE250" i="1"/>
  <c r="AO250" i="1"/>
  <c r="AG244" i="1"/>
  <c r="AQ244" i="1"/>
  <c r="AF239" i="1"/>
  <c r="AP239" i="1"/>
  <c r="AE234" i="1"/>
  <c r="AO234" i="1"/>
  <c r="AF227" i="1"/>
  <c r="AP227" i="1"/>
  <c r="AE220" i="1"/>
  <c r="AO220" i="1"/>
  <c r="AE213" i="1"/>
  <c r="AO213" i="1"/>
  <c r="AE206" i="1"/>
  <c r="AO206" i="1"/>
  <c r="AG198" i="1"/>
  <c r="AQ198" i="1"/>
  <c r="AG191" i="1"/>
  <c r="AQ191" i="1"/>
  <c r="AG184" i="1"/>
  <c r="AQ184" i="1"/>
  <c r="AF177" i="1"/>
  <c r="AP177" i="1"/>
  <c r="AF170" i="1"/>
  <c r="AP170" i="1"/>
  <c r="AF161" i="1"/>
  <c r="AP161" i="1"/>
  <c r="AF150" i="1"/>
  <c r="AP150" i="1"/>
  <c r="AE140" i="1"/>
  <c r="AO140" i="1"/>
  <c r="AF129" i="1"/>
  <c r="AP129" i="1"/>
  <c r="AF118" i="1"/>
  <c r="AP118" i="1"/>
  <c r="AH79" i="1"/>
  <c r="AR79" i="1"/>
  <c r="AH36" i="1"/>
  <c r="AR36" i="1"/>
  <c r="AF228" i="1"/>
  <c r="AP228" i="1"/>
  <c r="AE223" i="1"/>
  <c r="AO223" i="1"/>
  <c r="AG217" i="1"/>
  <c r="AQ217" i="1"/>
  <c r="AF212" i="1"/>
  <c r="AP212" i="1"/>
  <c r="AE207" i="1"/>
  <c r="AO207" i="1"/>
  <c r="AG201" i="1"/>
  <c r="AQ201" i="1"/>
  <c r="AF196" i="1"/>
  <c r="AP196" i="1"/>
  <c r="AE191" i="1"/>
  <c r="AO191" i="1"/>
  <c r="AG185" i="1"/>
  <c r="AQ185" i="1"/>
  <c r="AF180" i="1"/>
  <c r="AP180" i="1"/>
  <c r="AE175" i="1"/>
  <c r="AO175" i="1"/>
  <c r="AG169" i="1"/>
  <c r="AQ169" i="1"/>
  <c r="AE163" i="1"/>
  <c r="AO163" i="1"/>
  <c r="AE155" i="1"/>
  <c r="AO155" i="1"/>
  <c r="AE147" i="1"/>
  <c r="AO147" i="1"/>
  <c r="AE139" i="1"/>
  <c r="AO139" i="1"/>
  <c r="AE131" i="1"/>
  <c r="AO131" i="1"/>
  <c r="AE123" i="1"/>
  <c r="AO123" i="1"/>
  <c r="AH107" i="1"/>
  <c r="AR107" i="1"/>
  <c r="AH75" i="1"/>
  <c r="AR75" i="1"/>
  <c r="AH43" i="1"/>
  <c r="AR43" i="1"/>
  <c r="AS43" i="1" s="1"/>
  <c r="AH263" i="1"/>
  <c r="AR263" i="1"/>
  <c r="AH259" i="1"/>
  <c r="AR259" i="1"/>
  <c r="AH255" i="1"/>
  <c r="AR255" i="1"/>
  <c r="AH251" i="1"/>
  <c r="AR251" i="1"/>
  <c r="AH247" i="1"/>
  <c r="AR247" i="1"/>
  <c r="AH243" i="1"/>
  <c r="AR243" i="1"/>
  <c r="AH239" i="1"/>
  <c r="AR239" i="1"/>
  <c r="AH235" i="1"/>
  <c r="AR235" i="1"/>
  <c r="AH231" i="1"/>
  <c r="AR231" i="1"/>
  <c r="AH227" i="1"/>
  <c r="AR227" i="1"/>
  <c r="AS227" i="1" s="1"/>
  <c r="AH223" i="1"/>
  <c r="AR223" i="1"/>
  <c r="AH219" i="1"/>
  <c r="AR219" i="1"/>
  <c r="AH215" i="1"/>
  <c r="AR215" i="1"/>
  <c r="AH211" i="1"/>
  <c r="AR211" i="1"/>
  <c r="AH207" i="1"/>
  <c r="AR207" i="1"/>
  <c r="AH203" i="1"/>
  <c r="AR203" i="1"/>
  <c r="AH199" i="1"/>
  <c r="AR199" i="1"/>
  <c r="AH195" i="1"/>
  <c r="AR195" i="1"/>
  <c r="AH191" i="1"/>
  <c r="AR191" i="1"/>
  <c r="AH187" i="1"/>
  <c r="AR187" i="1"/>
  <c r="AS187" i="1" s="1"/>
  <c r="AH183" i="1"/>
  <c r="AR183" i="1"/>
  <c r="AH179" i="1"/>
  <c r="AR179" i="1"/>
  <c r="AH175" i="1"/>
  <c r="AR175" i="1"/>
  <c r="AH171" i="1"/>
  <c r="AR171" i="1"/>
  <c r="AH167" i="1"/>
  <c r="AR167" i="1"/>
  <c r="AH163" i="1"/>
  <c r="AR163" i="1"/>
  <c r="AS163" i="1" s="1"/>
  <c r="AH159" i="1"/>
  <c r="AR159" i="1"/>
  <c r="AH155" i="1"/>
  <c r="AR155" i="1"/>
  <c r="AH151" i="1"/>
  <c r="AR151" i="1"/>
  <c r="AH147" i="1"/>
  <c r="AR147" i="1"/>
  <c r="AH143" i="1"/>
  <c r="AR143" i="1"/>
  <c r="AS143" i="1" s="1"/>
  <c r="AH139" i="1"/>
  <c r="AR139" i="1"/>
  <c r="AH135" i="1"/>
  <c r="AR135" i="1"/>
  <c r="AH131" i="1"/>
  <c r="AR131" i="1"/>
  <c r="AH127" i="1"/>
  <c r="AR127" i="1"/>
  <c r="AH123" i="1"/>
  <c r="AR123" i="1"/>
  <c r="AH119" i="1"/>
  <c r="AR119" i="1"/>
  <c r="AH110" i="1"/>
  <c r="AR110" i="1"/>
  <c r="AH94" i="1"/>
  <c r="AR94" i="1"/>
  <c r="AH78" i="1"/>
  <c r="AR78" i="1"/>
  <c r="AH62" i="1"/>
  <c r="AR62" i="1"/>
  <c r="AH46" i="1"/>
  <c r="AR46" i="1"/>
  <c r="AG166" i="1"/>
  <c r="AQ166" i="1"/>
  <c r="AG162" i="1"/>
  <c r="AQ162" i="1"/>
  <c r="AG158" i="1"/>
  <c r="AQ158" i="1"/>
  <c r="AG154" i="1"/>
  <c r="AQ154" i="1"/>
  <c r="AG150" i="1"/>
  <c r="AQ150" i="1"/>
  <c r="AG146" i="1"/>
  <c r="AQ146" i="1"/>
  <c r="AG142" i="1"/>
  <c r="AQ142" i="1"/>
  <c r="AG138" i="1"/>
  <c r="AQ138" i="1"/>
  <c r="AG134" i="1"/>
  <c r="AQ134" i="1"/>
  <c r="AG130" i="1"/>
  <c r="AQ130" i="1"/>
  <c r="AG126" i="1"/>
  <c r="AQ126" i="1"/>
  <c r="AG122" i="1"/>
  <c r="AQ122" i="1"/>
  <c r="AG118" i="1"/>
  <c r="AQ118" i="1"/>
  <c r="AH105" i="1"/>
  <c r="AR105" i="1"/>
  <c r="AH89" i="1"/>
  <c r="AR89" i="1"/>
  <c r="AH73" i="1"/>
  <c r="AR73" i="1"/>
  <c r="AH57" i="1"/>
  <c r="AR57" i="1"/>
  <c r="AH41" i="1"/>
  <c r="AR41" i="1"/>
  <c r="AG116" i="1"/>
  <c r="AQ116" i="1"/>
  <c r="AG112" i="1"/>
  <c r="AQ112" i="1"/>
  <c r="AG108" i="1"/>
  <c r="AQ108" i="1"/>
  <c r="AG104" i="1"/>
  <c r="AQ104" i="1"/>
  <c r="AG100" i="1"/>
  <c r="AQ100" i="1"/>
  <c r="AG96" i="1"/>
  <c r="AQ96" i="1"/>
  <c r="AG92" i="1"/>
  <c r="AQ92" i="1"/>
  <c r="AG88" i="1"/>
  <c r="AQ88" i="1"/>
  <c r="AG84" i="1"/>
  <c r="AQ84" i="1"/>
  <c r="AG80" i="1"/>
  <c r="AQ80" i="1"/>
  <c r="AG76" i="1"/>
  <c r="AQ76" i="1"/>
  <c r="AG72" i="1"/>
  <c r="AQ72" i="1"/>
  <c r="AG68" i="1"/>
  <c r="AQ68" i="1"/>
  <c r="AG64" i="1"/>
  <c r="AQ64" i="1"/>
  <c r="AG60" i="1"/>
  <c r="AQ60" i="1"/>
  <c r="AG56" i="1"/>
  <c r="AQ56" i="1"/>
  <c r="AG52" i="1"/>
  <c r="AQ52" i="1"/>
  <c r="AG48" i="1"/>
  <c r="AQ48" i="1"/>
  <c r="AG44" i="1"/>
  <c r="AQ44" i="1"/>
  <c r="AG40" i="1"/>
  <c r="AQ40" i="1"/>
  <c r="AG36" i="1"/>
  <c r="AQ36" i="1"/>
  <c r="AF117" i="1"/>
  <c r="AP117" i="1"/>
  <c r="AF113" i="1"/>
  <c r="AP113" i="1"/>
  <c r="AF109" i="1"/>
  <c r="AP109" i="1"/>
  <c r="AF105" i="1"/>
  <c r="AP105" i="1"/>
  <c r="AF101" i="1"/>
  <c r="AP101" i="1"/>
  <c r="AF97" i="1"/>
  <c r="AP97" i="1"/>
  <c r="AF93" i="1"/>
  <c r="AP93" i="1"/>
  <c r="AF89" i="1"/>
  <c r="AP89" i="1"/>
  <c r="AF85" i="1"/>
  <c r="AP85" i="1"/>
  <c r="AF81" i="1"/>
  <c r="AP81" i="1"/>
  <c r="AF77" i="1"/>
  <c r="AP77" i="1"/>
  <c r="AF73" i="1"/>
  <c r="AP73" i="1"/>
  <c r="AF69" i="1"/>
  <c r="AP69" i="1"/>
  <c r="AF65" i="1"/>
  <c r="AP65" i="1"/>
  <c r="AF61" i="1"/>
  <c r="AP61" i="1"/>
  <c r="AF57" i="1"/>
  <c r="AP57" i="1"/>
  <c r="AF53" i="1"/>
  <c r="AP53" i="1"/>
  <c r="AF49" i="1"/>
  <c r="AP49" i="1"/>
  <c r="AF45" i="1"/>
  <c r="AP45" i="1"/>
  <c r="AF41" i="1"/>
  <c r="AP41" i="1"/>
  <c r="AF37" i="1"/>
  <c r="AP37" i="1"/>
  <c r="AF33" i="1"/>
  <c r="AP33" i="1"/>
  <c r="AE113" i="1"/>
  <c r="AO113" i="1"/>
  <c r="AE109" i="1"/>
  <c r="AO109" i="1"/>
  <c r="AE105" i="1"/>
  <c r="AO105" i="1"/>
  <c r="AE101" i="1"/>
  <c r="AO101" i="1"/>
  <c r="AE97" i="1"/>
  <c r="AO97" i="1"/>
  <c r="AE93" i="1"/>
  <c r="AO93" i="1"/>
  <c r="AE89" i="1"/>
  <c r="AO89" i="1"/>
  <c r="AE85" i="1"/>
  <c r="AO85" i="1"/>
  <c r="AE81" i="1"/>
  <c r="AO81" i="1"/>
  <c r="AE77" i="1"/>
  <c r="AO77" i="1"/>
  <c r="AE73" i="1"/>
  <c r="AO73" i="1"/>
  <c r="AE69" i="1"/>
  <c r="AO69" i="1"/>
  <c r="AE65" i="1"/>
  <c r="AO65" i="1"/>
  <c r="AE61" i="1"/>
  <c r="AO61" i="1"/>
  <c r="AE57" i="1"/>
  <c r="AO57" i="1"/>
  <c r="AE53" i="1"/>
  <c r="AO53" i="1"/>
  <c r="AE49" i="1"/>
  <c r="AO49" i="1"/>
  <c r="AE45" i="1"/>
  <c r="AO45" i="1"/>
  <c r="AE41" i="1"/>
  <c r="AO41" i="1"/>
  <c r="AE37" i="1"/>
  <c r="AO37" i="1"/>
  <c r="AE33" i="1"/>
  <c r="AO33" i="1"/>
  <c r="AE32" i="1"/>
  <c r="AF32" i="1"/>
  <c r="AG32" i="1"/>
  <c r="AK160" i="1"/>
  <c r="AK139" i="1"/>
  <c r="AM271" i="1"/>
  <c r="AK230" i="1"/>
  <c r="AK173" i="1"/>
  <c r="AM269" i="1"/>
  <c r="AL226" i="1"/>
  <c r="AJ170" i="1"/>
  <c r="AM267" i="1"/>
  <c r="AK223" i="1"/>
  <c r="AJ166" i="1"/>
  <c r="AK265" i="1"/>
  <c r="AL254" i="1"/>
  <c r="AJ244" i="1"/>
  <c r="AK233" i="1"/>
  <c r="AK219" i="1"/>
  <c r="AJ205" i="1"/>
  <c r="AL190" i="1"/>
  <c r="AL176" i="1"/>
  <c r="AJ160" i="1"/>
  <c r="AK138" i="1"/>
  <c r="AM116" i="1"/>
  <c r="AM272" i="1"/>
  <c r="AK264" i="1"/>
  <c r="AL253" i="1"/>
  <c r="AJ243" i="1"/>
  <c r="AJ232" i="1"/>
  <c r="AL203" i="1"/>
  <c r="AK189" i="1"/>
  <c r="AK175" i="1"/>
  <c r="AJ158" i="1"/>
  <c r="AK136" i="1"/>
  <c r="AM108" i="1"/>
  <c r="AL272" i="1"/>
  <c r="AJ264" i="1"/>
  <c r="AK253" i="1"/>
  <c r="AL242" i="1"/>
  <c r="AL231" i="1"/>
  <c r="AK217" i="1"/>
  <c r="AK203" i="1"/>
  <c r="AJ189" i="1"/>
  <c r="AL174" i="1"/>
  <c r="AK157" i="1"/>
  <c r="AJ136" i="1"/>
  <c r="AM104" i="1"/>
  <c r="AK269" i="1"/>
  <c r="AJ265" i="1"/>
  <c r="AL259" i="1"/>
  <c r="AK254" i="1"/>
  <c r="AJ249" i="1"/>
  <c r="AL243" i="1"/>
  <c r="AK238" i="1"/>
  <c r="AJ233" i="1"/>
  <c r="AJ226" i="1"/>
  <c r="AL218" i="1"/>
  <c r="AL211" i="1"/>
  <c r="AL204" i="1"/>
  <c r="AK197" i="1"/>
  <c r="AK190" i="1"/>
  <c r="AK183" i="1"/>
  <c r="AJ176" i="1"/>
  <c r="AJ169" i="1"/>
  <c r="AK159" i="1"/>
  <c r="AK148" i="1"/>
  <c r="AJ138" i="1"/>
  <c r="AK127" i="1"/>
  <c r="AM112" i="1"/>
  <c r="AJ269" i="1"/>
  <c r="AL264" i="1"/>
  <c r="AK259" i="1"/>
  <c r="AJ254" i="1"/>
  <c r="AL248" i="1"/>
  <c r="AK243" i="1"/>
  <c r="AJ238" i="1"/>
  <c r="AL232" i="1"/>
  <c r="AK225" i="1"/>
  <c r="AK218" i="1"/>
  <c r="AK211" i="1"/>
  <c r="AJ204" i="1"/>
  <c r="AJ197" i="1"/>
  <c r="AJ190" i="1"/>
  <c r="AL182" i="1"/>
  <c r="AL175" i="1"/>
  <c r="AL168" i="1"/>
  <c r="AK158" i="1"/>
  <c r="AJ148" i="1"/>
  <c r="AK137" i="1"/>
  <c r="AK126" i="1"/>
  <c r="AM111" i="1"/>
  <c r="AM68" i="1"/>
  <c r="AK232" i="1"/>
  <c r="AJ227" i="1"/>
  <c r="AL221" i="1"/>
  <c r="AK216" i="1"/>
  <c r="AJ211" i="1"/>
  <c r="AL205" i="1"/>
  <c r="AK200" i="1"/>
  <c r="AJ195" i="1"/>
  <c r="AL189" i="1"/>
  <c r="AK184" i="1"/>
  <c r="AJ179" i="1"/>
  <c r="AL173" i="1"/>
  <c r="AK168" i="1"/>
  <c r="AJ161" i="1"/>
  <c r="AJ153" i="1"/>
  <c r="AJ137" i="1"/>
  <c r="AJ129" i="1"/>
  <c r="AJ121" i="1"/>
  <c r="AM99" i="1"/>
  <c r="AM67" i="1"/>
  <c r="AM35" i="1"/>
  <c r="AM262" i="1"/>
  <c r="AM258" i="1"/>
  <c r="AM254" i="1"/>
  <c r="AM250" i="1"/>
  <c r="AM246" i="1"/>
  <c r="AM242" i="1"/>
  <c r="AM238" i="1"/>
  <c r="AM234" i="1"/>
  <c r="AM226" i="1"/>
  <c r="AM222" i="1"/>
  <c r="AM214" i="1"/>
  <c r="AM206" i="1"/>
  <c r="AM198" i="1"/>
  <c r="AM190" i="1"/>
  <c r="AM182" i="1"/>
  <c r="AM174" i="1"/>
  <c r="AM170" i="1"/>
  <c r="AM162" i="1"/>
  <c r="AM154" i="1"/>
  <c r="AM146" i="1"/>
  <c r="AM138" i="1"/>
  <c r="AM134" i="1"/>
  <c r="AM126" i="1"/>
  <c r="AM118" i="1"/>
  <c r="AM90" i="1"/>
  <c r="AM74" i="1"/>
  <c r="AM42" i="1"/>
  <c r="AL161" i="1"/>
  <c r="AL153" i="1"/>
  <c r="AL145" i="1"/>
  <c r="AL137" i="1"/>
  <c r="AL129" i="1"/>
  <c r="AL125" i="1"/>
  <c r="AJ117" i="1"/>
  <c r="AM85" i="1"/>
  <c r="AM53" i="1"/>
  <c r="AL115" i="1"/>
  <c r="AL107" i="1"/>
  <c r="AL103" i="1"/>
  <c r="AL95" i="1"/>
  <c r="AL87" i="1"/>
  <c r="AL79" i="1"/>
  <c r="AL75" i="1"/>
  <c r="AL67" i="1"/>
  <c r="AL59" i="1"/>
  <c r="AL51" i="1"/>
  <c r="AL47" i="1"/>
  <c r="AL39" i="1"/>
  <c r="AK116" i="1"/>
  <c r="AK108" i="1"/>
  <c r="AK100" i="1"/>
  <c r="AK92" i="1"/>
  <c r="AK84" i="1"/>
  <c r="AK80" i="1"/>
  <c r="AK72" i="1"/>
  <c r="AK64" i="1"/>
  <c r="AK56" i="1"/>
  <c r="AK48" i="1"/>
  <c r="AK44" i="1"/>
  <c r="AK36" i="1"/>
  <c r="AJ112" i="1"/>
  <c r="AJ104" i="1"/>
  <c r="AJ96" i="1"/>
  <c r="AJ88" i="1"/>
  <c r="AJ84" i="1"/>
  <c r="AJ76" i="1"/>
  <c r="AJ68" i="1"/>
  <c r="AJ60" i="1"/>
  <c r="AJ52" i="1"/>
  <c r="AJ48" i="1"/>
  <c r="AJ44" i="1"/>
  <c r="AJ40" i="1"/>
  <c r="AJ177" i="1"/>
  <c r="AL233" i="1"/>
  <c r="AJ263" i="1"/>
  <c r="AK155" i="1"/>
  <c r="AL212" i="1"/>
  <c r="AL271" i="1"/>
  <c r="AJ252" i="1"/>
  <c r="AJ230" i="1"/>
  <c r="AK201" i="1"/>
  <c r="AJ173" i="1"/>
  <c r="AK133" i="1"/>
  <c r="AM270" i="1"/>
  <c r="AL261" i="1"/>
  <c r="AK240" i="1"/>
  <c r="AK214" i="1"/>
  <c r="AJ186" i="1"/>
  <c r="AK152" i="1"/>
  <c r="AM87" i="1"/>
  <c r="AK261" i="1"/>
  <c r="AJ240" i="1"/>
  <c r="AJ214" i="1"/>
  <c r="AL199" i="1"/>
  <c r="AK171" i="1"/>
  <c r="AK130" i="1"/>
  <c r="AK272" i="1"/>
  <c r="AL263" i="1"/>
  <c r="AK258" i="1"/>
  <c r="AL247" i="1"/>
  <c r="AJ237" i="1"/>
  <c r="AJ224" i="1"/>
  <c r="AJ210" i="1"/>
  <c r="AL195" i="1"/>
  <c r="AK181" i="1"/>
  <c r="AK167" i="1"/>
  <c r="AK156" i="1"/>
  <c r="AK135" i="1"/>
  <c r="AM103" i="1"/>
  <c r="AM60" i="1"/>
  <c r="AJ268" i="1"/>
  <c r="AJ258" i="1"/>
  <c r="AK247" i="1"/>
  <c r="AL236" i="1"/>
  <c r="AL223" i="1"/>
  <c r="AK209" i="1"/>
  <c r="AK195" i="1"/>
  <c r="AJ181" i="1"/>
  <c r="AJ174" i="1"/>
  <c r="AJ156" i="1"/>
  <c r="AK134" i="1"/>
  <c r="AM100" i="1"/>
  <c r="AM56" i="1"/>
  <c r="AL225" i="1"/>
  <c r="AJ215" i="1"/>
  <c r="AK204" i="1"/>
  <c r="AL193" i="1"/>
  <c r="AJ183" i="1"/>
  <c r="AK172" i="1"/>
  <c r="AJ167" i="1"/>
  <c r="AJ151" i="1"/>
  <c r="AJ135" i="1"/>
  <c r="AJ127" i="1"/>
  <c r="AM91" i="1"/>
  <c r="AM265" i="1"/>
  <c r="AM257" i="1"/>
  <c r="AM249" i="1"/>
  <c r="AM245" i="1"/>
  <c r="AM237" i="1"/>
  <c r="AM229" i="1"/>
  <c r="AM225" i="1"/>
  <c r="AM217" i="1"/>
  <c r="AM209" i="1"/>
  <c r="AM201" i="1"/>
  <c r="AM193" i="1"/>
  <c r="AM185" i="1"/>
  <c r="AM177" i="1"/>
  <c r="AM173" i="1"/>
  <c r="AM165" i="1"/>
  <c r="AM157" i="1"/>
  <c r="AM149" i="1"/>
  <c r="AM141" i="1"/>
  <c r="AM133" i="1"/>
  <c r="AM125" i="1"/>
  <c r="AM121" i="1"/>
  <c r="AM102" i="1"/>
  <c r="AM70" i="1"/>
  <c r="AM38" i="1"/>
  <c r="AL160" i="1"/>
  <c r="AL152" i="1"/>
  <c r="AL148" i="1"/>
  <c r="AL140" i="1"/>
  <c r="AL132" i="1"/>
  <c r="AL124" i="1"/>
  <c r="AM113" i="1"/>
  <c r="AM81" i="1"/>
  <c r="AM65" i="1"/>
  <c r="AM33" i="1"/>
  <c r="AL110" i="1"/>
  <c r="AL102" i="1"/>
  <c r="AL94" i="1"/>
  <c r="AL86" i="1"/>
  <c r="AL78" i="1"/>
  <c r="AL70" i="1"/>
  <c r="AL66" i="1"/>
  <c r="AL58" i="1"/>
  <c r="AL50" i="1"/>
  <c r="AL42" i="1"/>
  <c r="AL34" i="1"/>
  <c r="AK115" i="1"/>
  <c r="AK107" i="1"/>
  <c r="AK99" i="1"/>
  <c r="AK91" i="1"/>
  <c r="AK83" i="1"/>
  <c r="AK79" i="1"/>
  <c r="AK71" i="1"/>
  <c r="AK63" i="1"/>
  <c r="AK55" i="1"/>
  <c r="AK51" i="1"/>
  <c r="AK43" i="1"/>
  <c r="AK39" i="1"/>
  <c r="AK35" i="1"/>
  <c r="AJ115" i="1"/>
  <c r="AJ111" i="1"/>
  <c r="AJ107" i="1"/>
  <c r="AJ103" i="1"/>
  <c r="AJ99" i="1"/>
  <c r="AJ95" i="1"/>
  <c r="AJ87" i="1"/>
  <c r="AJ83" i="1"/>
  <c r="AJ79" i="1"/>
  <c r="AJ75" i="1"/>
  <c r="AJ71" i="1"/>
  <c r="AJ67" i="1"/>
  <c r="AJ63" i="1"/>
  <c r="AJ59" i="1"/>
  <c r="AJ55" i="1"/>
  <c r="AJ51" i="1"/>
  <c r="AJ47" i="1"/>
  <c r="AJ43" i="1"/>
  <c r="AJ39" i="1"/>
  <c r="AJ35" i="1"/>
  <c r="AL265" i="1"/>
  <c r="AJ255" i="1"/>
  <c r="AK191" i="1"/>
  <c r="AK252" i="1"/>
  <c r="AJ202" i="1"/>
  <c r="AJ134" i="1"/>
  <c r="AL249" i="1"/>
  <c r="AK198" i="1"/>
  <c r="AK128" i="1"/>
  <c r="AJ247" i="1"/>
  <c r="AL194" i="1"/>
  <c r="AK123" i="1"/>
  <c r="AL269" i="1"/>
  <c r="AJ260" i="1"/>
  <c r="AK249" i="1"/>
  <c r="AL238" i="1"/>
  <c r="AK226" i="1"/>
  <c r="AJ212" i="1"/>
  <c r="AJ198" i="1"/>
  <c r="AL183" i="1"/>
  <c r="AK169" i="1"/>
  <c r="AK149" i="1"/>
  <c r="AJ128" i="1"/>
  <c r="AM72" i="1"/>
  <c r="AM268" i="1"/>
  <c r="AJ259" i="1"/>
  <c r="AK248" i="1"/>
  <c r="AL237" i="1"/>
  <c r="AJ225" i="1"/>
  <c r="AL210" i="1"/>
  <c r="AL196" i="1"/>
  <c r="AK182" i="1"/>
  <c r="AJ168" i="1"/>
  <c r="AK147" i="1"/>
  <c r="AJ126" i="1"/>
  <c r="AM64" i="1"/>
  <c r="AL268" i="1"/>
  <c r="AL258" i="1"/>
  <c r="AJ248" i="1"/>
  <c r="AK237" i="1"/>
  <c r="AL224" i="1"/>
  <c r="AK210" i="1"/>
  <c r="AJ196" i="1"/>
  <c r="AJ182" i="1"/>
  <c r="AL167" i="1"/>
  <c r="AK146" i="1"/>
  <c r="AK125" i="1"/>
  <c r="AM63" i="1"/>
  <c r="AK271" i="1"/>
  <c r="AK267" i="1"/>
  <c r="AK262" i="1"/>
  <c r="AJ257" i="1"/>
  <c r="AL251" i="1"/>
  <c r="AK246" i="1"/>
  <c r="AJ241" i="1"/>
  <c r="AL235" i="1"/>
  <c r="AK229" i="1"/>
  <c r="AK222" i="1"/>
  <c r="AK215" i="1"/>
  <c r="AJ208" i="1"/>
  <c r="AJ201" i="1"/>
  <c r="AJ194" i="1"/>
  <c r="AL186" i="1"/>
  <c r="AL179" i="1"/>
  <c r="AL172" i="1"/>
  <c r="AK164" i="1"/>
  <c r="AJ154" i="1"/>
  <c r="AK143" i="1"/>
  <c r="AK132" i="1"/>
  <c r="AJ122" i="1"/>
  <c r="AM92" i="1"/>
  <c r="AM48" i="1"/>
  <c r="AJ271" i="1"/>
  <c r="AJ267" i="1"/>
  <c r="AJ262" i="1"/>
  <c r="AL256" i="1"/>
  <c r="AK251" i="1"/>
  <c r="AJ246" i="1"/>
  <c r="AL240" i="1"/>
  <c r="AK235" i="1"/>
  <c r="AJ229" i="1"/>
  <c r="AJ222" i="1"/>
  <c r="AL214" i="1"/>
  <c r="AL207" i="1"/>
  <c r="AL200" i="1"/>
  <c r="AK193" i="1"/>
  <c r="AK186" i="1"/>
  <c r="AK179" i="1"/>
  <c r="AJ172" i="1"/>
  <c r="AJ164" i="1"/>
  <c r="AK153" i="1"/>
  <c r="AK142" i="1"/>
  <c r="AJ132" i="1"/>
  <c r="AK121" i="1"/>
  <c r="AM88" i="1"/>
  <c r="AM47" i="1"/>
  <c r="AL229" i="1"/>
  <c r="AK224" i="1"/>
  <c r="AJ219" i="1"/>
  <c r="AL213" i="1"/>
  <c r="AK208" i="1"/>
  <c r="AJ203" i="1"/>
  <c r="AL197" i="1"/>
  <c r="AK192" i="1"/>
  <c r="AJ187" i="1"/>
  <c r="AL181" i="1"/>
  <c r="AK176" i="1"/>
  <c r="AJ171" i="1"/>
  <c r="AJ165" i="1"/>
  <c r="AJ157" i="1"/>
  <c r="AJ149" i="1"/>
  <c r="AJ141" i="1"/>
  <c r="AJ133" i="1"/>
  <c r="AJ125" i="1"/>
  <c r="AM115" i="1"/>
  <c r="AM83" i="1"/>
  <c r="AM51" i="1"/>
  <c r="AM264" i="1"/>
  <c r="AM260" i="1"/>
  <c r="AM256" i="1"/>
  <c r="AM252" i="1"/>
  <c r="AM248" i="1"/>
  <c r="AM244" i="1"/>
  <c r="AM240" i="1"/>
  <c r="AM236" i="1"/>
  <c r="AM232" i="1"/>
  <c r="AM228" i="1"/>
  <c r="AM224" i="1"/>
  <c r="AM220" i="1"/>
  <c r="AM216" i="1"/>
  <c r="AM212" i="1"/>
  <c r="AM208" i="1"/>
  <c r="AM204" i="1"/>
  <c r="AM200" i="1"/>
  <c r="AM196" i="1"/>
  <c r="AM192" i="1"/>
  <c r="AM188" i="1"/>
  <c r="AM184" i="1"/>
  <c r="AM180" i="1"/>
  <c r="AM176" i="1"/>
  <c r="AM172" i="1"/>
  <c r="AM168" i="1"/>
  <c r="AM164" i="1"/>
  <c r="AM160" i="1"/>
  <c r="AM156" i="1"/>
  <c r="AM152" i="1"/>
  <c r="AM148" i="1"/>
  <c r="AM144" i="1"/>
  <c r="AM140" i="1"/>
  <c r="AM136" i="1"/>
  <c r="AM132" i="1"/>
  <c r="AM128" i="1"/>
  <c r="AM124" i="1"/>
  <c r="AM120" i="1"/>
  <c r="AM114" i="1"/>
  <c r="AM98" i="1"/>
  <c r="AM82" i="1"/>
  <c r="AM66" i="1"/>
  <c r="AM50" i="1"/>
  <c r="AM34" i="1"/>
  <c r="AL163" i="1"/>
  <c r="AL159" i="1"/>
  <c r="AL155" i="1"/>
  <c r="AL151" i="1"/>
  <c r="AL147" i="1"/>
  <c r="AL143" i="1"/>
  <c r="AL139" i="1"/>
  <c r="AL135" i="1"/>
  <c r="AL131" i="1"/>
  <c r="AL127" i="1"/>
  <c r="AL123" i="1"/>
  <c r="AL119" i="1"/>
  <c r="AM109" i="1"/>
  <c r="AM93" i="1"/>
  <c r="AM77" i="1"/>
  <c r="AM61" i="1"/>
  <c r="AM45" i="1"/>
  <c r="AL117" i="1"/>
  <c r="AL113" i="1"/>
  <c r="AL109" i="1"/>
  <c r="AL105" i="1"/>
  <c r="AL101" i="1"/>
  <c r="AL97" i="1"/>
  <c r="AL93" i="1"/>
  <c r="AL89" i="1"/>
  <c r="AL85" i="1"/>
  <c r="AL81" i="1"/>
  <c r="AL77" i="1"/>
  <c r="AL73" i="1"/>
  <c r="AL69" i="1"/>
  <c r="AL65" i="1"/>
  <c r="AL61" i="1"/>
  <c r="AL57" i="1"/>
  <c r="AL53" i="1"/>
  <c r="AL49" i="1"/>
  <c r="AL45" i="1"/>
  <c r="AL41" i="1"/>
  <c r="AL37" i="1"/>
  <c r="AL33" i="1"/>
  <c r="AK114" i="1"/>
  <c r="AK110" i="1"/>
  <c r="AK106" i="1"/>
  <c r="AK102" i="1"/>
  <c r="AK98" i="1"/>
  <c r="AK94" i="1"/>
  <c r="AK90" i="1"/>
  <c r="AK86" i="1"/>
  <c r="AK82" i="1"/>
  <c r="AK78" i="1"/>
  <c r="AK74" i="1"/>
  <c r="AK70" i="1"/>
  <c r="AK66" i="1"/>
  <c r="AK62" i="1"/>
  <c r="AK58" i="1"/>
  <c r="AK54" i="1"/>
  <c r="AK50" i="1"/>
  <c r="AK46" i="1"/>
  <c r="AK42" i="1"/>
  <c r="AK38" i="1"/>
  <c r="AK34" i="1"/>
  <c r="AJ114" i="1"/>
  <c r="AJ110" i="1"/>
  <c r="AJ106" i="1"/>
  <c r="AJ102" i="1"/>
  <c r="AJ98" i="1"/>
  <c r="AJ94" i="1"/>
  <c r="AJ90" i="1"/>
  <c r="AJ86" i="1"/>
  <c r="AJ82" i="1"/>
  <c r="AJ78" i="1"/>
  <c r="AJ74" i="1"/>
  <c r="AJ70" i="1"/>
  <c r="AJ66" i="1"/>
  <c r="AJ62" i="1"/>
  <c r="AJ58" i="1"/>
  <c r="AJ54" i="1"/>
  <c r="AJ50" i="1"/>
  <c r="AJ46" i="1"/>
  <c r="AJ42" i="1"/>
  <c r="AJ38" i="1"/>
  <c r="AJ34" i="1"/>
  <c r="AM71" i="1"/>
  <c r="AM230" i="1"/>
  <c r="AM218" i="1"/>
  <c r="AM210" i="1"/>
  <c r="AM202" i="1"/>
  <c r="AM194" i="1"/>
  <c r="AM186" i="1"/>
  <c r="AM178" i="1"/>
  <c r="AM166" i="1"/>
  <c r="AM158" i="1"/>
  <c r="AM150" i="1"/>
  <c r="AM142" i="1"/>
  <c r="AM130" i="1"/>
  <c r="AM122" i="1"/>
  <c r="AM106" i="1"/>
  <c r="AM58" i="1"/>
  <c r="AL165" i="1"/>
  <c r="AL157" i="1"/>
  <c r="AL149" i="1"/>
  <c r="AL141" i="1"/>
  <c r="AL133" i="1"/>
  <c r="AL121" i="1"/>
  <c r="AM101" i="1"/>
  <c r="AM69" i="1"/>
  <c r="AM37" i="1"/>
  <c r="AL111" i="1"/>
  <c r="AL99" i="1"/>
  <c r="AL91" i="1"/>
  <c r="AL83" i="1"/>
  <c r="AL71" i="1"/>
  <c r="AL63" i="1"/>
  <c r="AL55" i="1"/>
  <c r="AL43" i="1"/>
  <c r="AL35" i="1"/>
  <c r="AK112" i="1"/>
  <c r="AK104" i="1"/>
  <c r="AK96" i="1"/>
  <c r="AK88" i="1"/>
  <c r="AK76" i="1"/>
  <c r="AK68" i="1"/>
  <c r="AK60" i="1"/>
  <c r="AK52" i="1"/>
  <c r="AK40" i="1"/>
  <c r="AJ116" i="1"/>
  <c r="AJ108" i="1"/>
  <c r="AJ100" i="1"/>
  <c r="AJ92" i="1"/>
  <c r="AJ80" i="1"/>
  <c r="AJ72" i="1"/>
  <c r="AJ64" i="1"/>
  <c r="AJ56" i="1"/>
  <c r="AJ36" i="1"/>
  <c r="AK244" i="1"/>
  <c r="AJ216" i="1"/>
  <c r="AK260" i="1"/>
  <c r="AJ150" i="1"/>
  <c r="AL257" i="1"/>
  <c r="AK144" i="1"/>
  <c r="AL262" i="1"/>
  <c r="AK241" i="1"/>
  <c r="AL215" i="1"/>
  <c r="AK187" i="1"/>
  <c r="AK154" i="1"/>
  <c r="AM95" i="1"/>
  <c r="AJ251" i="1"/>
  <c r="AL228" i="1"/>
  <c r="AJ200" i="1"/>
  <c r="AL171" i="1"/>
  <c r="AK131" i="1"/>
  <c r="AL270" i="1"/>
  <c r="AL250" i="1"/>
  <c r="AJ228" i="1"/>
  <c r="AK185" i="1"/>
  <c r="AJ152" i="1"/>
  <c r="AM84" i="1"/>
  <c r="AK268" i="1"/>
  <c r="AJ253" i="1"/>
  <c r="AK242" i="1"/>
  <c r="AK231" i="1"/>
  <c r="AJ217" i="1"/>
  <c r="AL202" i="1"/>
  <c r="AL188" i="1"/>
  <c r="AK174" i="1"/>
  <c r="AJ146" i="1"/>
  <c r="AK124" i="1"/>
  <c r="AJ272" i="1"/>
  <c r="AK263" i="1"/>
  <c r="AL252" i="1"/>
  <c r="AJ242" i="1"/>
  <c r="AL230" i="1"/>
  <c r="AL216" i="1"/>
  <c r="AK202" i="1"/>
  <c r="AJ188" i="1"/>
  <c r="AK166" i="1"/>
  <c r="AK145" i="1"/>
  <c r="AJ124" i="1"/>
  <c r="AJ231" i="1"/>
  <c r="AK220" i="1"/>
  <c r="AL209" i="1"/>
  <c r="AJ199" i="1"/>
  <c r="AK188" i="1"/>
  <c r="AL177" i="1"/>
  <c r="AJ159" i="1"/>
  <c r="AJ143" i="1"/>
  <c r="AJ119" i="1"/>
  <c r="AM59" i="1"/>
  <c r="AM261" i="1"/>
  <c r="AM253" i="1"/>
  <c r="AM241" i="1"/>
  <c r="AM233" i="1"/>
  <c r="AM221" i="1"/>
  <c r="AM213" i="1"/>
  <c r="AM205" i="1"/>
  <c r="AM197" i="1"/>
  <c r="AM189" i="1"/>
  <c r="AM181" i="1"/>
  <c r="AM169" i="1"/>
  <c r="AM161" i="1"/>
  <c r="AM153" i="1"/>
  <c r="AM145" i="1"/>
  <c r="AM137" i="1"/>
  <c r="AM129" i="1"/>
  <c r="AM117" i="1"/>
  <c r="AM86" i="1"/>
  <c r="AM54" i="1"/>
  <c r="AL164" i="1"/>
  <c r="AL156" i="1"/>
  <c r="AL144" i="1"/>
  <c r="AL136" i="1"/>
  <c r="AL128" i="1"/>
  <c r="AL120" i="1"/>
  <c r="AM97" i="1"/>
  <c r="AM49" i="1"/>
  <c r="AL114" i="1"/>
  <c r="AL106" i="1"/>
  <c r="AL98" i="1"/>
  <c r="AL90" i="1"/>
  <c r="AL82" i="1"/>
  <c r="AL74" i="1"/>
  <c r="AL62" i="1"/>
  <c r="AL54" i="1"/>
  <c r="AL46" i="1"/>
  <c r="AL38" i="1"/>
  <c r="AK111" i="1"/>
  <c r="AK103" i="1"/>
  <c r="AK95" i="1"/>
  <c r="AK87" i="1"/>
  <c r="AK75" i="1"/>
  <c r="AK67" i="1"/>
  <c r="AK59" i="1"/>
  <c r="AK47" i="1"/>
  <c r="AJ91" i="1"/>
  <c r="AL219" i="1"/>
  <c r="AK205" i="1"/>
  <c r="AJ118" i="1"/>
  <c r="AL241" i="1"/>
  <c r="AL187" i="1"/>
  <c r="AM96" i="1"/>
  <c r="AJ184" i="1"/>
  <c r="AM76" i="1"/>
  <c r="AK236" i="1"/>
  <c r="AL180" i="1"/>
  <c r="AM55" i="1"/>
  <c r="AL267" i="1"/>
  <c r="AK257" i="1"/>
  <c r="AL246" i="1"/>
  <c r="AJ236" i="1"/>
  <c r="AL222" i="1"/>
  <c r="AL208" i="1"/>
  <c r="AK194" i="1"/>
  <c r="AJ180" i="1"/>
  <c r="AK165" i="1"/>
  <c r="AJ144" i="1"/>
  <c r="AK122" i="1"/>
  <c r="AM52" i="1"/>
  <c r="AM266" i="1"/>
  <c r="AK256" i="1"/>
  <c r="AL245" i="1"/>
  <c r="AJ235" i="1"/>
  <c r="AK221" i="1"/>
  <c r="AK207" i="1"/>
  <c r="AJ193" i="1"/>
  <c r="AL178" i="1"/>
  <c r="AK163" i="1"/>
  <c r="AJ142" i="1"/>
  <c r="AK120" i="1"/>
  <c r="AM44" i="1"/>
  <c r="AL266" i="1"/>
  <c r="AJ256" i="1"/>
  <c r="AK245" i="1"/>
  <c r="AL234" i="1"/>
  <c r="AJ221" i="1"/>
  <c r="AL206" i="1"/>
  <c r="AL192" i="1"/>
  <c r="AK178" i="1"/>
  <c r="AK162" i="1"/>
  <c r="AK141" i="1"/>
  <c r="AJ120" i="1"/>
  <c r="AM40" i="1"/>
  <c r="AK270" i="1"/>
  <c r="AK266" i="1"/>
  <c r="AJ261" i="1"/>
  <c r="AL255" i="1"/>
  <c r="AK250" i="1"/>
  <c r="AJ245" i="1"/>
  <c r="AL239" i="1"/>
  <c r="AK234" i="1"/>
  <c r="AL227" i="1"/>
  <c r="AL220" i="1"/>
  <c r="AK213" i="1"/>
  <c r="AK206" i="1"/>
  <c r="AK199" i="1"/>
  <c r="AJ192" i="1"/>
  <c r="AJ185" i="1"/>
  <c r="AJ178" i="1"/>
  <c r="AL170" i="1"/>
  <c r="AJ162" i="1"/>
  <c r="AK151" i="1"/>
  <c r="AK140" i="1"/>
  <c r="AJ130" i="1"/>
  <c r="AK119" i="1"/>
  <c r="AM80" i="1"/>
  <c r="AM39" i="1"/>
  <c r="AJ270" i="1"/>
  <c r="AJ266" i="1"/>
  <c r="AL260" i="1"/>
  <c r="AK255" i="1"/>
  <c r="AJ250" i="1"/>
  <c r="AL244" i="1"/>
  <c r="AK239" i="1"/>
  <c r="AJ234" i="1"/>
  <c r="AK227" i="1"/>
  <c r="AJ220" i="1"/>
  <c r="AJ213" i="1"/>
  <c r="AJ206" i="1"/>
  <c r="AL198" i="1"/>
  <c r="AL191" i="1"/>
  <c r="AL184" i="1"/>
  <c r="AK177" i="1"/>
  <c r="AK170" i="1"/>
  <c r="AK161" i="1"/>
  <c r="AK150" i="1"/>
  <c r="AJ140" i="1"/>
  <c r="AK129" i="1"/>
  <c r="AK118" i="1"/>
  <c r="AM79" i="1"/>
  <c r="AM36" i="1"/>
  <c r="AK228" i="1"/>
  <c r="AJ223" i="1"/>
  <c r="AL217" i="1"/>
  <c r="AK212" i="1"/>
  <c r="AJ207" i="1"/>
  <c r="AL201" i="1"/>
  <c r="AK196" i="1"/>
  <c r="AJ191" i="1"/>
  <c r="AL185" i="1"/>
  <c r="AK180" i="1"/>
  <c r="AJ175" i="1"/>
  <c r="AL169" i="1"/>
  <c r="AJ163" i="1"/>
  <c r="AJ155" i="1"/>
  <c r="AJ147" i="1"/>
  <c r="AJ139" i="1"/>
  <c r="AJ131" i="1"/>
  <c r="AJ123" i="1"/>
  <c r="AM107" i="1"/>
  <c r="AM75" i="1"/>
  <c r="AM43" i="1"/>
  <c r="AM263" i="1"/>
  <c r="AM259" i="1"/>
  <c r="AM255" i="1"/>
  <c r="AM251" i="1"/>
  <c r="AM247" i="1"/>
  <c r="AM243" i="1"/>
  <c r="AM239" i="1"/>
  <c r="AM235" i="1"/>
  <c r="AM231" i="1"/>
  <c r="AM227" i="1"/>
  <c r="AM223" i="1"/>
  <c r="AM219" i="1"/>
  <c r="AM215" i="1"/>
  <c r="AM211" i="1"/>
  <c r="AM207" i="1"/>
  <c r="AM203" i="1"/>
  <c r="AM199" i="1"/>
  <c r="AM195" i="1"/>
  <c r="AM191" i="1"/>
  <c r="AM187" i="1"/>
  <c r="AM183" i="1"/>
  <c r="AM179" i="1"/>
  <c r="AM175" i="1"/>
  <c r="AM171" i="1"/>
  <c r="AM167" i="1"/>
  <c r="AM163" i="1"/>
  <c r="AM159" i="1"/>
  <c r="AM155" i="1"/>
  <c r="AM151" i="1"/>
  <c r="AM147" i="1"/>
  <c r="AM143" i="1"/>
  <c r="AM139" i="1"/>
  <c r="AM135" i="1"/>
  <c r="AM131" i="1"/>
  <c r="AM127" i="1"/>
  <c r="AM123" i="1"/>
  <c r="AM119" i="1"/>
  <c r="AM110" i="1"/>
  <c r="AM94" i="1"/>
  <c r="AM78" i="1"/>
  <c r="AM62" i="1"/>
  <c r="AM46" i="1"/>
  <c r="AL166" i="1"/>
  <c r="AL162" i="1"/>
  <c r="AL158" i="1"/>
  <c r="AL154" i="1"/>
  <c r="AL150" i="1"/>
  <c r="AL146" i="1"/>
  <c r="AL142" i="1"/>
  <c r="AL138" i="1"/>
  <c r="AL134" i="1"/>
  <c r="AL130" i="1"/>
  <c r="AL126" i="1"/>
  <c r="AL122" i="1"/>
  <c r="AL118" i="1"/>
  <c r="AM105" i="1"/>
  <c r="AM89" i="1"/>
  <c r="AM73" i="1"/>
  <c r="AM57" i="1"/>
  <c r="AM41" i="1"/>
  <c r="AL116" i="1"/>
  <c r="AL112" i="1"/>
  <c r="AL108" i="1"/>
  <c r="AL104" i="1"/>
  <c r="AL100" i="1"/>
  <c r="AL96" i="1"/>
  <c r="AL92" i="1"/>
  <c r="AL88" i="1"/>
  <c r="AL84" i="1"/>
  <c r="AL80" i="1"/>
  <c r="AL76" i="1"/>
  <c r="AL72" i="1"/>
  <c r="AL68" i="1"/>
  <c r="AL64" i="1"/>
  <c r="AL60" i="1"/>
  <c r="AL56" i="1"/>
  <c r="AL52" i="1"/>
  <c r="AL48" i="1"/>
  <c r="AL44" i="1"/>
  <c r="AL40" i="1"/>
  <c r="AL36" i="1"/>
  <c r="AK117" i="1"/>
  <c r="AK113" i="1"/>
  <c r="AK109" i="1"/>
  <c r="AK105" i="1"/>
  <c r="AK101" i="1"/>
  <c r="AK97" i="1"/>
  <c r="AK93" i="1"/>
  <c r="AK89" i="1"/>
  <c r="AK85" i="1"/>
  <c r="AK81" i="1"/>
  <c r="AK77" i="1"/>
  <c r="AK73" i="1"/>
  <c r="AK69" i="1"/>
  <c r="AK65" i="1"/>
  <c r="AK61" i="1"/>
  <c r="AK57" i="1"/>
  <c r="AK53" i="1"/>
  <c r="AK49" i="1"/>
  <c r="AK45" i="1"/>
  <c r="AK41" i="1"/>
  <c r="AK37" i="1"/>
  <c r="AK33" i="1"/>
  <c r="AJ113" i="1"/>
  <c r="AJ109" i="1"/>
  <c r="AJ105" i="1"/>
  <c r="AJ101" i="1"/>
  <c r="AJ97" i="1"/>
  <c r="AJ93" i="1"/>
  <c r="AJ89" i="1"/>
  <c r="AJ85" i="1"/>
  <c r="AJ81" i="1"/>
  <c r="AJ77" i="1"/>
  <c r="AJ73" i="1"/>
  <c r="AJ69" i="1"/>
  <c r="AJ65" i="1"/>
  <c r="AJ61" i="1"/>
  <c r="AJ57" i="1"/>
  <c r="AJ53" i="1"/>
  <c r="AJ49" i="1"/>
  <c r="AJ45" i="1"/>
  <c r="AJ41" i="1"/>
  <c r="AJ37" i="1"/>
  <c r="AJ33" i="1"/>
  <c r="Z32" i="1"/>
  <c r="AL32" i="1"/>
  <c r="AB32" i="1"/>
  <c r="AK32" i="1"/>
  <c r="AA32" i="1"/>
  <c r="AM32" i="1"/>
  <c r="AJ218" i="1"/>
  <c r="AJ145" i="1"/>
  <c r="AJ209" i="1"/>
  <c r="AJ239" i="1"/>
  <c r="AJ32" i="1"/>
  <c r="AA264" i="1"/>
  <c r="Z243" i="1"/>
  <c r="Z232" i="1"/>
  <c r="AB203" i="1"/>
  <c r="Z158" i="1"/>
  <c r="AC108" i="1"/>
  <c r="Z264" i="1"/>
  <c r="AB242" i="1"/>
  <c r="AA217" i="1"/>
  <c r="Z189" i="1"/>
  <c r="AA157" i="1"/>
  <c r="AB259" i="1"/>
  <c r="Z249" i="1"/>
  <c r="AA238" i="1"/>
  <c r="Z226" i="1"/>
  <c r="AB211" i="1"/>
  <c r="AA197" i="1"/>
  <c r="AA183" i="1"/>
  <c r="AA159" i="1"/>
  <c r="Z138" i="1"/>
  <c r="AC112" i="1"/>
  <c r="AC71" i="1"/>
  <c r="Z269" i="1"/>
  <c r="AA259" i="1"/>
  <c r="AB248" i="1"/>
  <c r="AB232" i="1"/>
  <c r="AA218" i="1"/>
  <c r="Z204" i="1"/>
  <c r="AB182" i="1"/>
  <c r="AB168" i="1"/>
  <c r="Z148" i="1"/>
  <c r="AA126" i="1"/>
  <c r="AC68" i="1"/>
  <c r="Z227" i="1"/>
  <c r="Z211" i="1"/>
  <c r="AA200" i="1"/>
  <c r="AB189" i="1"/>
  <c r="Z179" i="1"/>
  <c r="AA168" i="1"/>
  <c r="Z153" i="1"/>
  <c r="Z137" i="1"/>
  <c r="Z121" i="1"/>
  <c r="AC67" i="1"/>
  <c r="AC262" i="1"/>
  <c r="AC250" i="1"/>
  <c r="AC242" i="1"/>
  <c r="AC234" i="1"/>
  <c r="AC226" i="1"/>
  <c r="AC218" i="1"/>
  <c r="AC206" i="1"/>
  <c r="AC198" i="1"/>
  <c r="AC190" i="1"/>
  <c r="AC182" i="1"/>
  <c r="AC174" i="1"/>
  <c r="AC162" i="1"/>
  <c r="AC154" i="1"/>
  <c r="AC146" i="1"/>
  <c r="AC138" i="1"/>
  <c r="AC130" i="1"/>
  <c r="AC118" i="1"/>
  <c r="AC90" i="1"/>
  <c r="AC58" i="1"/>
  <c r="AB165" i="1"/>
  <c r="AB157" i="1"/>
  <c r="AB149" i="1"/>
  <c r="AB137" i="1"/>
  <c r="AB129" i="1"/>
  <c r="AB121" i="1"/>
  <c r="AC101" i="1"/>
  <c r="AC69" i="1"/>
  <c r="AC37" i="1"/>
  <c r="AB111" i="1"/>
  <c r="AB103" i="1"/>
  <c r="AB91" i="1"/>
  <c r="AB83" i="1"/>
  <c r="AB75" i="1"/>
  <c r="AB67" i="1"/>
  <c r="AB59" i="1"/>
  <c r="AB51" i="1"/>
  <c r="AB39" i="1"/>
  <c r="AA116" i="1"/>
  <c r="AA108" i="1"/>
  <c r="AA100" i="1"/>
  <c r="AA88" i="1"/>
  <c r="AA80" i="1"/>
  <c r="AA72" i="1"/>
  <c r="AA64" i="1"/>
  <c r="AA56" i="1"/>
  <c r="AA48" i="1"/>
  <c r="AA40" i="1"/>
  <c r="Z112" i="1"/>
  <c r="Z104" i="1"/>
  <c r="Z96" i="1"/>
  <c r="Z88" i="1"/>
  <c r="Z80" i="1"/>
  <c r="Z68" i="1"/>
  <c r="Z60" i="1"/>
  <c r="Z40" i="1"/>
  <c r="Z177" i="1"/>
  <c r="AA244" i="1"/>
  <c r="Z216" i="1"/>
  <c r="AA260" i="1"/>
  <c r="Z150" i="1"/>
  <c r="AB257" i="1"/>
  <c r="AB271" i="1"/>
  <c r="Z252" i="1"/>
  <c r="Z230" i="1"/>
  <c r="AA187" i="1"/>
  <c r="AA154" i="1"/>
  <c r="AC95" i="1"/>
  <c r="Z251" i="1"/>
  <c r="AB228" i="1"/>
  <c r="Z200" i="1"/>
  <c r="AB171" i="1"/>
  <c r="AC87" i="1"/>
  <c r="AA261" i="1"/>
  <c r="Z240" i="1"/>
  <c r="AB199" i="1"/>
  <c r="AA171" i="1"/>
  <c r="AA130" i="1"/>
  <c r="AA272" i="1"/>
  <c r="AB263" i="1"/>
  <c r="AB247" i="1"/>
  <c r="Z237" i="1"/>
  <c r="Z224" i="1"/>
  <c r="Z210" i="1"/>
  <c r="AB195" i="1"/>
  <c r="AA174" i="1"/>
  <c r="AA156" i="1"/>
  <c r="AA135" i="1"/>
  <c r="AC103" i="1"/>
  <c r="Z272" i="1"/>
  <c r="Z258" i="1"/>
  <c r="AA247" i="1"/>
  <c r="AB236" i="1"/>
  <c r="AB223" i="1"/>
  <c r="AA209" i="1"/>
  <c r="AA195" i="1"/>
  <c r="Z181" i="1"/>
  <c r="AA166" i="1"/>
  <c r="AA145" i="1"/>
  <c r="AC100" i="1"/>
  <c r="Z231" i="1"/>
  <c r="AA220" i="1"/>
  <c r="AB209" i="1"/>
  <c r="Z199" i="1"/>
  <c r="AA188" i="1"/>
  <c r="AB177" i="1"/>
  <c r="Z159" i="1"/>
  <c r="Z143" i="1"/>
  <c r="Z127" i="1"/>
  <c r="AC91" i="1"/>
  <c r="AC261" i="1"/>
  <c r="AC253" i="1"/>
  <c r="AC245" i="1"/>
  <c r="AC237" i="1"/>
  <c r="AC229" i="1"/>
  <c r="AC221" i="1"/>
  <c r="AC209" i="1"/>
  <c r="AC201" i="1"/>
  <c r="AC193" i="1"/>
  <c r="AC185" i="1"/>
  <c r="AC177" i="1"/>
  <c r="AC165" i="1"/>
  <c r="AC157" i="1"/>
  <c r="AC149" i="1"/>
  <c r="AC141" i="1"/>
  <c r="AC133" i="1"/>
  <c r="AC125" i="1"/>
  <c r="AC117" i="1"/>
  <c r="AC86" i="1"/>
  <c r="AC38" i="1"/>
  <c r="AB160" i="1"/>
  <c r="AB152" i="1"/>
  <c r="AB140" i="1"/>
  <c r="AB132" i="1"/>
  <c r="AB124" i="1"/>
  <c r="AC113" i="1"/>
  <c r="AC81" i="1"/>
  <c r="AC33" i="1"/>
  <c r="AB110" i="1"/>
  <c r="AB102" i="1"/>
  <c r="AB94" i="1"/>
  <c r="AB86" i="1"/>
  <c r="AB78" i="1"/>
  <c r="AB70" i="1"/>
  <c r="AB58" i="1"/>
  <c r="AB50" i="1"/>
  <c r="AB42" i="1"/>
  <c r="AB34" i="1"/>
  <c r="AA107" i="1"/>
  <c r="AA99" i="1"/>
  <c r="AA91" i="1"/>
  <c r="AA83" i="1"/>
  <c r="AA71" i="1"/>
  <c r="AA63" i="1"/>
  <c r="AA55" i="1"/>
  <c r="AA47" i="1"/>
  <c r="AA39" i="1"/>
  <c r="Z115" i="1"/>
  <c r="Z107" i="1"/>
  <c r="Z99" i="1"/>
  <c r="Z87" i="1"/>
  <c r="Z79" i="1"/>
  <c r="Z71" i="1"/>
  <c r="Z63" i="1"/>
  <c r="Z51" i="1"/>
  <c r="Z43" i="1"/>
  <c r="Z35" i="1"/>
  <c r="AA191" i="1"/>
  <c r="Z202" i="1"/>
  <c r="AA198" i="1"/>
  <c r="Z247" i="1"/>
  <c r="AA123" i="1"/>
  <c r="AB269" i="1"/>
  <c r="Z260" i="1"/>
  <c r="AA249" i="1"/>
  <c r="AB238" i="1"/>
  <c r="AA226" i="1"/>
  <c r="Z212" i="1"/>
  <c r="Z198" i="1"/>
  <c r="AB183" i="1"/>
  <c r="AA169" i="1"/>
  <c r="AA149" i="1"/>
  <c r="Z128" i="1"/>
  <c r="AC72" i="1"/>
  <c r="AC268" i="1"/>
  <c r="Z259" i="1"/>
  <c r="AA248" i="1"/>
  <c r="AB237" i="1"/>
  <c r="Z225" i="1"/>
  <c r="AB210" i="1"/>
  <c r="AB196" i="1"/>
  <c r="AA182" i="1"/>
  <c r="Z168" i="1"/>
  <c r="AA147" i="1"/>
  <c r="Z126" i="1"/>
  <c r="AC64" i="1"/>
  <c r="AB268" i="1"/>
  <c r="AB258" i="1"/>
  <c r="Z248" i="1"/>
  <c r="AA237" i="1"/>
  <c r="AB224" i="1"/>
  <c r="AA210" i="1"/>
  <c r="Z196" i="1"/>
  <c r="Z182" i="1"/>
  <c r="AB167" i="1"/>
  <c r="AA146" i="1"/>
  <c r="AA125" i="1"/>
  <c r="AC63" i="1"/>
  <c r="AA271" i="1"/>
  <c r="AA267" i="1"/>
  <c r="AA262" i="1"/>
  <c r="Z257" i="1"/>
  <c r="AB251" i="1"/>
  <c r="AA246" i="1"/>
  <c r="Z241" i="1"/>
  <c r="AB235" i="1"/>
  <c r="AA229" i="1"/>
  <c r="AA222" i="1"/>
  <c r="AA215" i="1"/>
  <c r="Z208" i="1"/>
  <c r="Z201" i="1"/>
  <c r="Z194" i="1"/>
  <c r="AB186" i="1"/>
  <c r="AB179" i="1"/>
  <c r="AB172" i="1"/>
  <c r="AA164" i="1"/>
  <c r="Z154" i="1"/>
  <c r="AA143" i="1"/>
  <c r="AA132" i="1"/>
  <c r="Z122" i="1"/>
  <c r="AC92" i="1"/>
  <c r="AC48" i="1"/>
  <c r="Z271" i="1"/>
  <c r="Z267" i="1"/>
  <c r="Z262" i="1"/>
  <c r="AB256" i="1"/>
  <c r="AA251" i="1"/>
  <c r="Z246" i="1"/>
  <c r="AB240" i="1"/>
  <c r="AA235" i="1"/>
  <c r="Z229" i="1"/>
  <c r="Z222" i="1"/>
  <c r="AB214" i="1"/>
  <c r="AB207" i="1"/>
  <c r="AB200" i="1"/>
  <c r="AA193" i="1"/>
  <c r="AA186" i="1"/>
  <c r="AA179" i="1"/>
  <c r="Z172" i="1"/>
  <c r="Z164" i="1"/>
  <c r="AA153" i="1"/>
  <c r="AA142" i="1"/>
  <c r="Z132" i="1"/>
  <c r="AA121" i="1"/>
  <c r="AC88" i="1"/>
  <c r="AC47" i="1"/>
  <c r="AB229" i="1"/>
  <c r="AA224" i="1"/>
  <c r="Z219" i="1"/>
  <c r="AB213" i="1"/>
  <c r="AA208" i="1"/>
  <c r="Z203" i="1"/>
  <c r="AB197" i="1"/>
  <c r="AA192" i="1"/>
  <c r="Z187" i="1"/>
  <c r="AB181" i="1"/>
  <c r="AA176" i="1"/>
  <c r="Z171" i="1"/>
  <c r="Z165" i="1"/>
  <c r="Z157" i="1"/>
  <c r="Z149" i="1"/>
  <c r="Z141" i="1"/>
  <c r="Z133" i="1"/>
  <c r="Z125" i="1"/>
  <c r="AC115" i="1"/>
  <c r="AC83" i="1"/>
  <c r="AC51" i="1"/>
  <c r="AC264" i="1"/>
  <c r="AC260" i="1"/>
  <c r="AC256" i="1"/>
  <c r="AC252" i="1"/>
  <c r="AC248" i="1"/>
  <c r="AC244" i="1"/>
  <c r="AC240" i="1"/>
  <c r="AC236" i="1"/>
  <c r="AC232" i="1"/>
  <c r="AC228" i="1"/>
  <c r="AC224" i="1"/>
  <c r="AC220" i="1"/>
  <c r="AC216" i="1"/>
  <c r="AC212" i="1"/>
  <c r="AC208" i="1"/>
  <c r="AC204" i="1"/>
  <c r="AC200" i="1"/>
  <c r="AC196" i="1"/>
  <c r="AC192" i="1"/>
  <c r="AC188" i="1"/>
  <c r="AC184" i="1"/>
  <c r="AC180" i="1"/>
  <c r="AC176" i="1"/>
  <c r="AC172" i="1"/>
  <c r="AC168" i="1"/>
  <c r="AC164" i="1"/>
  <c r="AC160" i="1"/>
  <c r="AC156" i="1"/>
  <c r="AC152" i="1"/>
  <c r="AC148" i="1"/>
  <c r="AC144" i="1"/>
  <c r="AC140" i="1"/>
  <c r="AC136" i="1"/>
  <c r="AC132" i="1"/>
  <c r="AC128" i="1"/>
  <c r="AC124" i="1"/>
  <c r="AC120" i="1"/>
  <c r="AC114" i="1"/>
  <c r="AC98" i="1"/>
  <c r="AC82" i="1"/>
  <c r="AC66" i="1"/>
  <c r="AC50" i="1"/>
  <c r="AC34" i="1"/>
  <c r="AB163" i="1"/>
  <c r="AB159" i="1"/>
  <c r="AB155" i="1"/>
  <c r="AB151" i="1"/>
  <c r="AB147" i="1"/>
  <c r="AB143" i="1"/>
  <c r="AB139" i="1"/>
  <c r="AB135" i="1"/>
  <c r="AB131" i="1"/>
  <c r="AB127" i="1"/>
  <c r="AB123" i="1"/>
  <c r="AB119" i="1"/>
  <c r="AC109" i="1"/>
  <c r="AC93" i="1"/>
  <c r="AC77" i="1"/>
  <c r="AC61" i="1"/>
  <c r="AC45" i="1"/>
  <c r="AB117" i="1"/>
  <c r="AB113" i="1"/>
  <c r="AB109" i="1"/>
  <c r="AB105" i="1"/>
  <c r="AB101" i="1"/>
  <c r="AB97" i="1"/>
  <c r="AB93" i="1"/>
  <c r="AB89" i="1"/>
  <c r="AB85" i="1"/>
  <c r="AB81" i="1"/>
  <c r="AB77" i="1"/>
  <c r="AB73" i="1"/>
  <c r="AB69" i="1"/>
  <c r="AB65" i="1"/>
  <c r="AB61" i="1"/>
  <c r="AB57" i="1"/>
  <c r="AB53" i="1"/>
  <c r="AB49" i="1"/>
  <c r="AB45" i="1"/>
  <c r="AB41" i="1"/>
  <c r="AB37" i="1"/>
  <c r="AB33" i="1"/>
  <c r="AA114" i="1"/>
  <c r="AA110" i="1"/>
  <c r="AA106" i="1"/>
  <c r="AA102" i="1"/>
  <c r="AA98" i="1"/>
  <c r="AA94" i="1"/>
  <c r="AA90" i="1"/>
  <c r="AA86" i="1"/>
  <c r="AA82" i="1"/>
  <c r="AA78" i="1"/>
  <c r="AA74" i="1"/>
  <c r="AA70" i="1"/>
  <c r="AA66" i="1"/>
  <c r="AA62" i="1"/>
  <c r="AA58" i="1"/>
  <c r="AA54" i="1"/>
  <c r="AA50" i="1"/>
  <c r="AA46" i="1"/>
  <c r="AA42" i="1"/>
  <c r="AA38" i="1"/>
  <c r="AA34" i="1"/>
  <c r="Z114" i="1"/>
  <c r="Z110" i="1"/>
  <c r="Z106" i="1"/>
  <c r="Z102" i="1"/>
  <c r="Z98" i="1"/>
  <c r="Z94" i="1"/>
  <c r="Z90" i="1"/>
  <c r="Z86" i="1"/>
  <c r="Z82" i="1"/>
  <c r="Z78" i="1"/>
  <c r="Z74" i="1"/>
  <c r="Z70" i="1"/>
  <c r="Z66" i="1"/>
  <c r="Z62" i="1"/>
  <c r="Z58" i="1"/>
  <c r="Z54" i="1"/>
  <c r="Z50" i="1"/>
  <c r="Z46" i="1"/>
  <c r="Z42" i="1"/>
  <c r="Z38" i="1"/>
  <c r="Z34" i="1"/>
  <c r="AA160" i="1"/>
  <c r="AA139" i="1"/>
  <c r="AC271" i="1"/>
  <c r="AA230" i="1"/>
  <c r="AA173" i="1"/>
  <c r="AC269" i="1"/>
  <c r="AB226" i="1"/>
  <c r="Z170" i="1"/>
  <c r="AC267" i="1"/>
  <c r="AA223" i="1"/>
  <c r="Z166" i="1"/>
  <c r="AA265" i="1"/>
  <c r="AB254" i="1"/>
  <c r="Z244" i="1"/>
  <c r="AA233" i="1"/>
  <c r="AA219" i="1"/>
  <c r="Z205" i="1"/>
  <c r="AB190" i="1"/>
  <c r="AB176" i="1"/>
  <c r="Z160" i="1"/>
  <c r="AA138" i="1"/>
  <c r="AC116" i="1"/>
  <c r="AC272" i="1"/>
  <c r="AB253" i="1"/>
  <c r="AA189" i="1"/>
  <c r="AA175" i="1"/>
  <c r="AA136" i="1"/>
  <c r="AB272" i="1"/>
  <c r="AA253" i="1"/>
  <c r="AB231" i="1"/>
  <c r="AA203" i="1"/>
  <c r="AB174" i="1"/>
  <c r="Z136" i="1"/>
  <c r="AC104" i="1"/>
  <c r="AA269" i="1"/>
  <c r="Z265" i="1"/>
  <c r="AA254" i="1"/>
  <c r="AB243" i="1"/>
  <c r="Z233" i="1"/>
  <c r="AB218" i="1"/>
  <c r="AB204" i="1"/>
  <c r="AA190" i="1"/>
  <c r="Z176" i="1"/>
  <c r="Z169" i="1"/>
  <c r="AA148" i="1"/>
  <c r="AA127" i="1"/>
  <c r="AB264" i="1"/>
  <c r="Z254" i="1"/>
  <c r="AA243" i="1"/>
  <c r="Z238" i="1"/>
  <c r="AA225" i="1"/>
  <c r="AA211" i="1"/>
  <c r="Z197" i="1"/>
  <c r="Z190" i="1"/>
  <c r="AB175" i="1"/>
  <c r="AA158" i="1"/>
  <c r="AA137" i="1"/>
  <c r="AC111" i="1"/>
  <c r="AA232" i="1"/>
  <c r="AB221" i="1"/>
  <c r="AA216" i="1"/>
  <c r="AB205" i="1"/>
  <c r="Z195" i="1"/>
  <c r="AA184" i="1"/>
  <c r="AB173" i="1"/>
  <c r="Z161" i="1"/>
  <c r="Z129" i="1"/>
  <c r="AC99" i="1"/>
  <c r="AC35" i="1"/>
  <c r="AC258" i="1"/>
  <c r="AC254" i="1"/>
  <c r="AC246" i="1"/>
  <c r="AC238" i="1"/>
  <c r="AC230" i="1"/>
  <c r="AC222" i="1"/>
  <c r="AC214" i="1"/>
  <c r="AC210" i="1"/>
  <c r="AC202" i="1"/>
  <c r="AC194" i="1"/>
  <c r="AC186" i="1"/>
  <c r="AC178" i="1"/>
  <c r="AC170" i="1"/>
  <c r="AC166" i="1"/>
  <c r="AC158" i="1"/>
  <c r="AC150" i="1"/>
  <c r="AC142" i="1"/>
  <c r="AC134" i="1"/>
  <c r="AC126" i="1"/>
  <c r="AC122" i="1"/>
  <c r="AC106" i="1"/>
  <c r="AC74" i="1"/>
  <c r="AC42" i="1"/>
  <c r="AB161" i="1"/>
  <c r="AB153" i="1"/>
  <c r="AB145" i="1"/>
  <c r="AB141" i="1"/>
  <c r="AB133" i="1"/>
  <c r="AB125" i="1"/>
  <c r="Z117" i="1"/>
  <c r="AC85" i="1"/>
  <c r="AC53" i="1"/>
  <c r="AB115" i="1"/>
  <c r="AB107" i="1"/>
  <c r="AB99" i="1"/>
  <c r="AB95" i="1"/>
  <c r="AB87" i="1"/>
  <c r="AB79" i="1"/>
  <c r="AB71" i="1"/>
  <c r="AB63" i="1"/>
  <c r="AB55" i="1"/>
  <c r="AB47" i="1"/>
  <c r="AB43" i="1"/>
  <c r="AB35" i="1"/>
  <c r="AA112" i="1"/>
  <c r="AA104" i="1"/>
  <c r="AA96" i="1"/>
  <c r="AA92" i="1"/>
  <c r="AA84" i="1"/>
  <c r="AA76" i="1"/>
  <c r="AA68" i="1"/>
  <c r="AA60" i="1"/>
  <c r="AA52" i="1"/>
  <c r="AA44" i="1"/>
  <c r="AA36" i="1"/>
  <c r="Z116" i="1"/>
  <c r="Z108" i="1"/>
  <c r="Z100" i="1"/>
  <c r="Z92" i="1"/>
  <c r="Z84" i="1"/>
  <c r="Z76" i="1"/>
  <c r="Z72" i="1"/>
  <c r="Z64" i="1"/>
  <c r="Z56" i="1"/>
  <c r="Z52" i="1"/>
  <c r="Z48" i="1"/>
  <c r="Z44" i="1"/>
  <c r="Z36" i="1"/>
  <c r="AB233" i="1"/>
  <c r="Z263" i="1"/>
  <c r="AA155" i="1"/>
  <c r="AB212" i="1"/>
  <c r="AA144" i="1"/>
  <c r="AB262" i="1"/>
  <c r="AA241" i="1"/>
  <c r="AB215" i="1"/>
  <c r="AA201" i="1"/>
  <c r="Z173" i="1"/>
  <c r="AA133" i="1"/>
  <c r="AC270" i="1"/>
  <c r="AB261" i="1"/>
  <c r="AA240" i="1"/>
  <c r="AA214" i="1"/>
  <c r="Z186" i="1"/>
  <c r="AA152" i="1"/>
  <c r="AA131" i="1"/>
  <c r="AB270" i="1"/>
  <c r="AB250" i="1"/>
  <c r="Z228" i="1"/>
  <c r="Z214" i="1"/>
  <c r="AA185" i="1"/>
  <c r="Z152" i="1"/>
  <c r="AC84" i="1"/>
  <c r="AA268" i="1"/>
  <c r="AA258" i="1"/>
  <c r="Z253" i="1"/>
  <c r="AA242" i="1"/>
  <c r="AA231" i="1"/>
  <c r="Z217" i="1"/>
  <c r="AB202" i="1"/>
  <c r="AB188" i="1"/>
  <c r="AA181" i="1"/>
  <c r="AA167" i="1"/>
  <c r="Z146" i="1"/>
  <c r="AA124" i="1"/>
  <c r="AC60" i="1"/>
  <c r="Z268" i="1"/>
  <c r="AA263" i="1"/>
  <c r="AB252" i="1"/>
  <c r="Z242" i="1"/>
  <c r="AB230" i="1"/>
  <c r="AB216" i="1"/>
  <c r="AA202" i="1"/>
  <c r="Z188" i="1"/>
  <c r="Z174" i="1"/>
  <c r="Z156" i="1"/>
  <c r="AA134" i="1"/>
  <c r="Z124" i="1"/>
  <c r="AC56" i="1"/>
  <c r="AB225" i="1"/>
  <c r="Z215" i="1"/>
  <c r="AA204" i="1"/>
  <c r="AB193" i="1"/>
  <c r="Z183" i="1"/>
  <c r="AA172" i="1"/>
  <c r="Z167" i="1"/>
  <c r="Z151" i="1"/>
  <c r="Z135" i="1"/>
  <c r="Z119" i="1"/>
  <c r="AC59" i="1"/>
  <c r="AC265" i="1"/>
  <c r="AC257" i="1"/>
  <c r="AC249" i="1"/>
  <c r="AC241" i="1"/>
  <c r="AC233" i="1"/>
  <c r="AC225" i="1"/>
  <c r="AC217" i="1"/>
  <c r="AC213" i="1"/>
  <c r="AC205" i="1"/>
  <c r="AC197" i="1"/>
  <c r="AC189" i="1"/>
  <c r="AC181" i="1"/>
  <c r="AC173" i="1"/>
  <c r="AC169" i="1"/>
  <c r="AC161" i="1"/>
  <c r="AC153" i="1"/>
  <c r="AC145" i="1"/>
  <c r="AC137" i="1"/>
  <c r="AC129" i="1"/>
  <c r="AC121" i="1"/>
  <c r="AC102" i="1"/>
  <c r="AC70" i="1"/>
  <c r="AC54" i="1"/>
  <c r="AB164" i="1"/>
  <c r="AB156" i="1"/>
  <c r="AB148" i="1"/>
  <c r="AB144" i="1"/>
  <c r="AB136" i="1"/>
  <c r="AB128" i="1"/>
  <c r="AB120" i="1"/>
  <c r="AC97" i="1"/>
  <c r="AC65" i="1"/>
  <c r="AC49" i="1"/>
  <c r="AB114" i="1"/>
  <c r="AB106" i="1"/>
  <c r="AB98" i="1"/>
  <c r="AB90" i="1"/>
  <c r="AB82" i="1"/>
  <c r="AB74" i="1"/>
  <c r="AB66" i="1"/>
  <c r="AB62" i="1"/>
  <c r="AB54" i="1"/>
  <c r="AB46" i="1"/>
  <c r="AB38" i="1"/>
  <c r="AA115" i="1"/>
  <c r="AA111" i="1"/>
  <c r="AA103" i="1"/>
  <c r="AA95" i="1"/>
  <c r="AA87" i="1"/>
  <c r="AA79" i="1"/>
  <c r="AA75" i="1"/>
  <c r="AA67" i="1"/>
  <c r="AA59" i="1"/>
  <c r="AA51" i="1"/>
  <c r="AA43" i="1"/>
  <c r="AA35" i="1"/>
  <c r="Z111" i="1"/>
  <c r="Z103" i="1"/>
  <c r="Z95" i="1"/>
  <c r="Z91" i="1"/>
  <c r="Z83" i="1"/>
  <c r="Z75" i="1"/>
  <c r="Z67" i="1"/>
  <c r="Z59" i="1"/>
  <c r="Z55" i="1"/>
  <c r="Z47" i="1"/>
  <c r="Z39" i="1"/>
  <c r="AB265" i="1"/>
  <c r="Z255" i="1"/>
  <c r="AA252" i="1"/>
  <c r="Z134" i="1"/>
  <c r="AB249" i="1"/>
  <c r="AA128" i="1"/>
  <c r="AB194" i="1"/>
  <c r="AB219" i="1"/>
  <c r="AA205" i="1"/>
  <c r="Z118" i="1"/>
  <c r="AB241" i="1"/>
  <c r="AB187" i="1"/>
  <c r="AC96" i="1"/>
  <c r="Z184" i="1"/>
  <c r="AC76" i="1"/>
  <c r="AA236" i="1"/>
  <c r="AB180" i="1"/>
  <c r="AC55" i="1"/>
  <c r="AB267" i="1"/>
  <c r="AA257" i="1"/>
  <c r="AB246" i="1"/>
  <c r="Z236" i="1"/>
  <c r="AB222" i="1"/>
  <c r="AB208" i="1"/>
  <c r="AA194" i="1"/>
  <c r="Z180" i="1"/>
  <c r="AA165" i="1"/>
  <c r="Z144" i="1"/>
  <c r="AA122" i="1"/>
  <c r="AC52" i="1"/>
  <c r="AC266" i="1"/>
  <c r="AA256" i="1"/>
  <c r="AB245" i="1"/>
  <c r="Z235" i="1"/>
  <c r="AA221" i="1"/>
  <c r="AA207" i="1"/>
  <c r="Z193" i="1"/>
  <c r="AB178" i="1"/>
  <c r="AA163" i="1"/>
  <c r="Z142" i="1"/>
  <c r="AA120" i="1"/>
  <c r="AC44" i="1"/>
  <c r="AB266" i="1"/>
  <c r="Z256" i="1"/>
  <c r="AA245" i="1"/>
  <c r="AB234" i="1"/>
  <c r="Z221" i="1"/>
  <c r="AB206" i="1"/>
  <c r="AB192" i="1"/>
  <c r="AA178" i="1"/>
  <c r="AA162" i="1"/>
  <c r="AA141" i="1"/>
  <c r="Z120" i="1"/>
  <c r="AC40" i="1"/>
  <c r="AA270" i="1"/>
  <c r="AA266" i="1"/>
  <c r="Z261" i="1"/>
  <c r="AB255" i="1"/>
  <c r="AA250" i="1"/>
  <c r="Z245" i="1"/>
  <c r="AB239" i="1"/>
  <c r="AA234" i="1"/>
  <c r="AB227" i="1"/>
  <c r="AB220" i="1"/>
  <c r="AA213" i="1"/>
  <c r="AA206" i="1"/>
  <c r="AA199" i="1"/>
  <c r="Z192" i="1"/>
  <c r="Z185" i="1"/>
  <c r="Z178" i="1"/>
  <c r="AB170" i="1"/>
  <c r="Z162" i="1"/>
  <c r="AA151" i="1"/>
  <c r="AA140" i="1"/>
  <c r="Z130" i="1"/>
  <c r="AA119" i="1"/>
  <c r="AC80" i="1"/>
  <c r="AC39" i="1"/>
  <c r="Z270" i="1"/>
  <c r="Z266" i="1"/>
  <c r="AB260" i="1"/>
  <c r="AA255" i="1"/>
  <c r="Z250" i="1"/>
  <c r="AB244" i="1"/>
  <c r="AA239" i="1"/>
  <c r="Z234" i="1"/>
  <c r="AA227" i="1"/>
  <c r="Z220" i="1"/>
  <c r="Z213" i="1"/>
  <c r="Z206" i="1"/>
  <c r="AB198" i="1"/>
  <c r="AB191" i="1"/>
  <c r="AB184" i="1"/>
  <c r="AA177" i="1"/>
  <c r="AA170" i="1"/>
  <c r="AA161" i="1"/>
  <c r="AA150" i="1"/>
  <c r="Z140" i="1"/>
  <c r="AA129" i="1"/>
  <c r="AA118" i="1"/>
  <c r="AC79" i="1"/>
  <c r="AC36" i="1"/>
  <c r="AA228" i="1"/>
  <c r="Z223" i="1"/>
  <c r="AB217" i="1"/>
  <c r="AA212" i="1"/>
  <c r="Z207" i="1"/>
  <c r="AB201" i="1"/>
  <c r="AA196" i="1"/>
  <c r="Z191" i="1"/>
  <c r="AB185" i="1"/>
  <c r="AA180" i="1"/>
  <c r="Z175" i="1"/>
  <c r="AB169" i="1"/>
  <c r="Z163" i="1"/>
  <c r="Z155" i="1"/>
  <c r="Z147" i="1"/>
  <c r="Z139" i="1"/>
  <c r="Z131" i="1"/>
  <c r="Z123" i="1"/>
  <c r="AC107" i="1"/>
  <c r="AC75" i="1"/>
  <c r="AC43" i="1"/>
  <c r="AC263" i="1"/>
  <c r="AC259" i="1"/>
  <c r="AC255" i="1"/>
  <c r="AC251" i="1"/>
  <c r="AC247" i="1"/>
  <c r="AC243" i="1"/>
  <c r="AC239" i="1"/>
  <c r="AC235" i="1"/>
  <c r="AC231" i="1"/>
  <c r="AC227" i="1"/>
  <c r="AC223" i="1"/>
  <c r="AC219" i="1"/>
  <c r="AC215" i="1"/>
  <c r="AC211" i="1"/>
  <c r="AC207" i="1"/>
  <c r="AC203" i="1"/>
  <c r="AC199" i="1"/>
  <c r="AC195" i="1"/>
  <c r="AC191" i="1"/>
  <c r="AC187" i="1"/>
  <c r="AC183" i="1"/>
  <c r="AC179" i="1"/>
  <c r="AC175" i="1"/>
  <c r="AC171" i="1"/>
  <c r="AC167" i="1"/>
  <c r="AC163" i="1"/>
  <c r="AC159" i="1"/>
  <c r="AC155" i="1"/>
  <c r="AC151" i="1"/>
  <c r="AC147" i="1"/>
  <c r="AC143" i="1"/>
  <c r="AC139" i="1"/>
  <c r="AC135" i="1"/>
  <c r="AC131" i="1"/>
  <c r="AC127" i="1"/>
  <c r="AC123" i="1"/>
  <c r="AC119" i="1"/>
  <c r="AC110" i="1"/>
  <c r="AC94" i="1"/>
  <c r="AC78" i="1"/>
  <c r="AC62" i="1"/>
  <c r="AC46" i="1"/>
  <c r="AB166" i="1"/>
  <c r="AB162" i="1"/>
  <c r="AB158" i="1"/>
  <c r="AB154" i="1"/>
  <c r="AB150" i="1"/>
  <c r="AB146" i="1"/>
  <c r="AB142" i="1"/>
  <c r="AB138" i="1"/>
  <c r="AB134" i="1"/>
  <c r="AB130" i="1"/>
  <c r="AB126" i="1"/>
  <c r="AB122" i="1"/>
  <c r="AB118" i="1"/>
  <c r="AC105" i="1"/>
  <c r="AC89" i="1"/>
  <c r="AC73" i="1"/>
  <c r="AC57" i="1"/>
  <c r="AC41" i="1"/>
  <c r="AB116" i="1"/>
  <c r="AB112" i="1"/>
  <c r="AB108" i="1"/>
  <c r="AB104" i="1"/>
  <c r="AB100" i="1"/>
  <c r="AB96" i="1"/>
  <c r="AB92" i="1"/>
  <c r="AB88" i="1"/>
  <c r="AB84" i="1"/>
  <c r="AB80" i="1"/>
  <c r="AB76" i="1"/>
  <c r="AB72" i="1"/>
  <c r="AB68" i="1"/>
  <c r="AB64" i="1"/>
  <c r="AB60" i="1"/>
  <c r="AB56" i="1"/>
  <c r="AB52" i="1"/>
  <c r="AB48" i="1"/>
  <c r="AB44" i="1"/>
  <c r="AB40" i="1"/>
  <c r="AB36" i="1"/>
  <c r="AA117" i="1"/>
  <c r="AA113" i="1"/>
  <c r="AA109" i="1"/>
  <c r="AA105" i="1"/>
  <c r="AA101" i="1"/>
  <c r="AA97" i="1"/>
  <c r="AA93" i="1"/>
  <c r="AA89" i="1"/>
  <c r="AA85" i="1"/>
  <c r="AA81" i="1"/>
  <c r="AA77" i="1"/>
  <c r="AA73" i="1"/>
  <c r="AA69" i="1"/>
  <c r="AA65" i="1"/>
  <c r="AA61" i="1"/>
  <c r="AA57" i="1"/>
  <c r="AA53" i="1"/>
  <c r="AA49" i="1"/>
  <c r="AA45" i="1"/>
  <c r="AA41" i="1"/>
  <c r="AA37" i="1"/>
  <c r="AA33" i="1"/>
  <c r="Z113" i="1"/>
  <c r="Z109" i="1"/>
  <c r="Z105" i="1"/>
  <c r="Z101" i="1"/>
  <c r="Z97" i="1"/>
  <c r="Z93" i="1"/>
  <c r="Z89" i="1"/>
  <c r="Z85" i="1"/>
  <c r="Z81" i="1"/>
  <c r="Z77" i="1"/>
  <c r="Z73" i="1"/>
  <c r="Z69" i="1"/>
  <c r="Z65" i="1"/>
  <c r="Z61" i="1"/>
  <c r="Z57" i="1"/>
  <c r="Z53" i="1"/>
  <c r="Z49" i="1"/>
  <c r="Z45" i="1"/>
  <c r="Z41" i="1"/>
  <c r="Z37" i="1"/>
  <c r="Z33" i="1"/>
  <c r="AC32" i="1"/>
  <c r="Y218" i="1"/>
  <c r="Z218" i="1"/>
  <c r="Y145" i="1"/>
  <c r="Z145" i="1"/>
  <c r="Y209" i="1"/>
  <c r="Z209" i="1"/>
  <c r="Y239" i="1"/>
  <c r="Z239" i="1"/>
  <c r="Y32" i="1"/>
  <c r="Y255" i="1"/>
  <c r="Y235" i="1"/>
  <c r="Y170" i="1"/>
  <c r="Y166" i="1"/>
  <c r="Y244" i="1"/>
  <c r="Y205" i="1"/>
  <c r="Y243" i="1"/>
  <c r="Y232" i="1"/>
  <c r="Y158" i="1"/>
  <c r="Y249" i="1"/>
  <c r="Y169" i="1"/>
  <c r="Y227" i="1"/>
  <c r="Y195" i="1"/>
  <c r="Y179" i="1"/>
  <c r="Y161" i="1"/>
  <c r="Y153" i="1"/>
  <c r="Y129" i="1"/>
  <c r="Y121" i="1"/>
  <c r="Y117" i="1"/>
  <c r="Y177" i="1"/>
  <c r="Y263" i="1"/>
  <c r="Y252" i="1"/>
  <c r="Y251" i="1"/>
  <c r="Y152" i="1"/>
  <c r="Y237" i="1"/>
  <c r="Y224" i="1"/>
  <c r="Y151" i="1"/>
  <c r="Y143" i="1"/>
  <c r="Y119" i="1"/>
  <c r="Y160" i="1"/>
  <c r="Y264" i="1"/>
  <c r="Y136" i="1"/>
  <c r="Y233" i="1"/>
  <c r="Y176" i="1"/>
  <c r="Y138" i="1"/>
  <c r="Y238" i="1"/>
  <c r="Y197" i="1"/>
  <c r="Y148" i="1"/>
  <c r="Y116" i="1"/>
  <c r="Y112" i="1"/>
  <c r="Y108" i="1"/>
  <c r="Y104" i="1"/>
  <c r="Y100" i="1"/>
  <c r="Y96" i="1"/>
  <c r="Y92" i="1"/>
  <c r="Y88" i="1"/>
  <c r="Y84" i="1"/>
  <c r="Y80" i="1"/>
  <c r="Y76" i="1"/>
  <c r="Y72" i="1"/>
  <c r="Y68" i="1"/>
  <c r="Y64" i="1"/>
  <c r="Y60" i="1"/>
  <c r="Y56" i="1"/>
  <c r="Y52" i="1"/>
  <c r="Y48" i="1"/>
  <c r="Y44" i="1"/>
  <c r="Y40" i="1"/>
  <c r="Y36" i="1"/>
  <c r="Y216" i="1"/>
  <c r="Y150" i="1"/>
  <c r="Y230" i="1"/>
  <c r="Y173" i="1"/>
  <c r="Y200" i="1"/>
  <c r="Y186" i="1"/>
  <c r="Y240" i="1"/>
  <c r="Y228" i="1"/>
  <c r="Y214" i="1"/>
  <c r="Y253" i="1"/>
  <c r="Y217" i="1"/>
  <c r="Y210" i="1"/>
  <c r="Y146" i="1"/>
  <c r="Y272" i="1"/>
  <c r="Y268" i="1"/>
  <c r="Y258" i="1"/>
  <c r="Y242" i="1"/>
  <c r="Y188" i="1"/>
  <c r="Y181" i="1"/>
  <c r="Y174" i="1"/>
  <c r="Y156" i="1"/>
  <c r="Y215" i="1"/>
  <c r="Y183" i="1"/>
  <c r="Y159" i="1"/>
  <c r="Y135" i="1"/>
  <c r="Y115" i="1"/>
  <c r="Y111" i="1"/>
  <c r="Y107" i="1"/>
  <c r="Y103" i="1"/>
  <c r="Y99" i="1"/>
  <c r="Y95" i="1"/>
  <c r="Y91" i="1"/>
  <c r="Y87" i="1"/>
  <c r="Y83" i="1"/>
  <c r="Y79" i="1"/>
  <c r="Y75" i="1"/>
  <c r="Y71" i="1"/>
  <c r="Y67" i="1"/>
  <c r="Y63" i="1"/>
  <c r="Y59" i="1"/>
  <c r="Y55" i="1"/>
  <c r="Y51" i="1"/>
  <c r="Y47" i="1"/>
  <c r="Y43" i="1"/>
  <c r="Y39" i="1"/>
  <c r="Y35" i="1"/>
  <c r="Y202" i="1"/>
  <c r="Y134" i="1"/>
  <c r="Y247" i="1"/>
  <c r="Y260" i="1"/>
  <c r="Y212" i="1"/>
  <c r="Y198" i="1"/>
  <c r="Y128" i="1"/>
  <c r="Y259" i="1"/>
  <c r="Y225" i="1"/>
  <c r="Y168" i="1"/>
  <c r="Y126" i="1"/>
  <c r="Y248" i="1"/>
  <c r="Y196" i="1"/>
  <c r="Y182" i="1"/>
  <c r="Y257" i="1"/>
  <c r="Y241" i="1"/>
  <c r="Y208" i="1"/>
  <c r="Y201" i="1"/>
  <c r="Y194" i="1"/>
  <c r="Y154" i="1"/>
  <c r="Y122" i="1"/>
  <c r="Y271" i="1"/>
  <c r="Y267" i="1"/>
  <c r="Y262" i="1"/>
  <c r="Y246" i="1"/>
  <c r="Y229" i="1"/>
  <c r="Y222" i="1"/>
  <c r="Y172" i="1"/>
  <c r="Y164" i="1"/>
  <c r="Y132" i="1"/>
  <c r="Y219" i="1"/>
  <c r="Y203" i="1"/>
  <c r="Y187" i="1"/>
  <c r="Y171" i="1"/>
  <c r="Y165" i="1"/>
  <c r="Y157" i="1"/>
  <c r="Y149" i="1"/>
  <c r="Y141" i="1"/>
  <c r="Y133" i="1"/>
  <c r="Y125" i="1"/>
  <c r="Y114" i="1"/>
  <c r="Y110" i="1"/>
  <c r="Y106" i="1"/>
  <c r="Y102" i="1"/>
  <c r="Y98" i="1"/>
  <c r="Y94" i="1"/>
  <c r="Y90" i="1"/>
  <c r="Y86" i="1"/>
  <c r="Y82" i="1"/>
  <c r="Y78" i="1"/>
  <c r="Y74" i="1"/>
  <c r="Y70" i="1"/>
  <c r="Y66" i="1"/>
  <c r="Y62" i="1"/>
  <c r="Y58" i="1"/>
  <c r="Y54" i="1"/>
  <c r="Y50" i="1"/>
  <c r="Y46" i="1"/>
  <c r="Y42" i="1"/>
  <c r="Y38" i="1"/>
  <c r="Y34" i="1"/>
  <c r="Y189" i="1"/>
  <c r="Y265" i="1"/>
  <c r="Y226" i="1"/>
  <c r="Y269" i="1"/>
  <c r="Y254" i="1"/>
  <c r="Y204" i="1"/>
  <c r="Y190" i="1"/>
  <c r="Y211" i="1"/>
  <c r="Y137" i="1"/>
  <c r="Y124" i="1"/>
  <c r="Y231" i="1"/>
  <c r="Y199" i="1"/>
  <c r="Y167" i="1"/>
  <c r="Y127" i="1"/>
  <c r="Y118" i="1"/>
  <c r="Y184" i="1"/>
  <c r="Y236" i="1"/>
  <c r="Y180" i="1"/>
  <c r="Y144" i="1"/>
  <c r="Y193" i="1"/>
  <c r="Y142" i="1"/>
  <c r="Y256" i="1"/>
  <c r="Y221" i="1"/>
  <c r="Y120" i="1"/>
  <c r="Y261" i="1"/>
  <c r="Y245" i="1"/>
  <c r="Y192" i="1"/>
  <c r="Y185" i="1"/>
  <c r="Y178" i="1"/>
  <c r="Y162" i="1"/>
  <c r="Y130" i="1"/>
  <c r="Y270" i="1"/>
  <c r="Y266" i="1"/>
  <c r="Y250" i="1"/>
  <c r="Y234" i="1"/>
  <c r="Y220" i="1"/>
  <c r="Y213" i="1"/>
  <c r="Y206" i="1"/>
  <c r="Y140" i="1"/>
  <c r="Y223" i="1"/>
  <c r="Y207" i="1"/>
  <c r="Y191" i="1"/>
  <c r="Y175" i="1"/>
  <c r="Y163" i="1"/>
  <c r="Y155" i="1"/>
  <c r="Y147" i="1"/>
  <c r="Y139" i="1"/>
  <c r="Y131" i="1"/>
  <c r="Y123" i="1"/>
  <c r="Y113" i="1"/>
  <c r="Y109" i="1"/>
  <c r="Y105" i="1"/>
  <c r="Y101" i="1"/>
  <c r="Y97" i="1"/>
  <c r="Y93" i="1"/>
  <c r="Y89" i="1"/>
  <c r="Y85" i="1"/>
  <c r="Y81" i="1"/>
  <c r="Y77" i="1"/>
  <c r="Y73" i="1"/>
  <c r="Y69" i="1"/>
  <c r="Y65" i="1"/>
  <c r="Y61" i="1"/>
  <c r="Y57" i="1"/>
  <c r="Y53" i="1"/>
  <c r="Y49" i="1"/>
  <c r="Y45" i="1"/>
  <c r="Y41" i="1"/>
  <c r="Y37" i="1"/>
  <c r="Y33" i="1"/>
  <c r="B44" i="1" l="1"/>
  <c r="B56" i="1" s="1"/>
  <c r="B47" i="1"/>
  <c r="B48" i="1" s="1"/>
  <c r="B49" i="1" s="1"/>
  <c r="B50" i="1" s="1"/>
  <c r="B52" i="1" s="1"/>
  <c r="AS32" i="1"/>
  <c r="AN43" i="1"/>
  <c r="AN84" i="1"/>
  <c r="AX32" i="1"/>
  <c r="AN73" i="1"/>
  <c r="AN89" i="1"/>
  <c r="AN48" i="1"/>
  <c r="AN138" i="1"/>
  <c r="AN179" i="1"/>
  <c r="AN213" i="1"/>
  <c r="AN164" i="1"/>
  <c r="AN42" i="1"/>
  <c r="AI140" i="1"/>
  <c r="AI236" i="1"/>
  <c r="AI230" i="1"/>
  <c r="AI87" i="1"/>
  <c r="AI218" i="1"/>
  <c r="AN256" i="1"/>
  <c r="AN157" i="1"/>
  <c r="AI209" i="1"/>
  <c r="AN49" i="1"/>
  <c r="AN65" i="1"/>
  <c r="AN129" i="1"/>
  <c r="AN270" i="1"/>
  <c r="AN263" i="1"/>
  <c r="AS46" i="1"/>
  <c r="AS78" i="1"/>
  <c r="AS110" i="1"/>
  <c r="AS123" i="1"/>
  <c r="AS131" i="1"/>
  <c r="AS139" i="1"/>
  <c r="AS147" i="1"/>
  <c r="AS155" i="1"/>
  <c r="AS171" i="1"/>
  <c r="AS179" i="1"/>
  <c r="AS195" i="1"/>
  <c r="AS203" i="1"/>
  <c r="AS235" i="1"/>
  <c r="AS251" i="1"/>
  <c r="AS259" i="1"/>
  <c r="AS107" i="1"/>
  <c r="AS207" i="1"/>
  <c r="AS79" i="1"/>
  <c r="AS213" i="1"/>
  <c r="AS250" i="1"/>
  <c r="AS261" i="1"/>
  <c r="AS120" i="1"/>
  <c r="AS70" i="1"/>
  <c r="AS137" i="1"/>
  <c r="AS153" i="1"/>
  <c r="AS263" i="1"/>
  <c r="AS92" i="1"/>
  <c r="AS74" i="1"/>
  <c r="AS166" i="1"/>
  <c r="AS262" i="1"/>
  <c r="AS197" i="1"/>
  <c r="AS226" i="1"/>
  <c r="AS212" i="1"/>
  <c r="AS220" i="1"/>
  <c r="AS236" i="1"/>
  <c r="AS244" i="1"/>
  <c r="AS181" i="1"/>
  <c r="AS258" i="1"/>
  <c r="AS210" i="1"/>
  <c r="AS36" i="1"/>
  <c r="AS52" i="1"/>
  <c r="AS116" i="1"/>
  <c r="AS206" i="1"/>
  <c r="AS238" i="1"/>
  <c r="AS233" i="1"/>
  <c r="AI158" i="1"/>
  <c r="AN143" i="1"/>
  <c r="AN95" i="1"/>
  <c r="AN116" i="1"/>
  <c r="AN201" i="1"/>
  <c r="AS41" i="1"/>
  <c r="AS105" i="1"/>
  <c r="AS239" i="1"/>
  <c r="AS117" i="1"/>
  <c r="AS64" i="1"/>
  <c r="AS112" i="1"/>
  <c r="AS101" i="1"/>
  <c r="AS122" i="1"/>
  <c r="AS45" i="1"/>
  <c r="AS109" i="1"/>
  <c r="AS82" i="1"/>
  <c r="AS228" i="1"/>
  <c r="AS115" i="1"/>
  <c r="AS219" i="1"/>
  <c r="AS132" i="1"/>
  <c r="AS271" i="1"/>
  <c r="AS168" i="1"/>
  <c r="AS269" i="1"/>
  <c r="AS202" i="1"/>
  <c r="AS81" i="1"/>
  <c r="AS121" i="1"/>
  <c r="AS149" i="1"/>
  <c r="AS225" i="1"/>
  <c r="AS186" i="1"/>
  <c r="AS230" i="1"/>
  <c r="AS72" i="1"/>
  <c r="AS100" i="1"/>
  <c r="AS90" i="1"/>
  <c r="AS146" i="1"/>
  <c r="AS174" i="1"/>
  <c r="AS222" i="1"/>
  <c r="AS99" i="1"/>
  <c r="AS211" i="1"/>
  <c r="AS204" i="1"/>
  <c r="AS254" i="1"/>
  <c r="AS218" i="1"/>
  <c r="AS160" i="1"/>
  <c r="AS73" i="1"/>
  <c r="AS185" i="1"/>
  <c r="AS97" i="1"/>
  <c r="AS165" i="1"/>
  <c r="AS221" i="1"/>
  <c r="AS270" i="1"/>
  <c r="AS48" i="1"/>
  <c r="AS76" i="1"/>
  <c r="AS134" i="1"/>
  <c r="AS150" i="1"/>
  <c r="AS265" i="1"/>
  <c r="AS205" i="1"/>
  <c r="AS77" i="1"/>
  <c r="AS50" i="1"/>
  <c r="AS114" i="1"/>
  <c r="AS188" i="1"/>
  <c r="AS252" i="1"/>
  <c r="AS51" i="1"/>
  <c r="AS172" i="1"/>
  <c r="AS229" i="1"/>
  <c r="AS201" i="1"/>
  <c r="AS196" i="1"/>
  <c r="AS128" i="1"/>
  <c r="AS33" i="1"/>
  <c r="AS54" i="1"/>
  <c r="AS133" i="1"/>
  <c r="AS169" i="1"/>
  <c r="AS237" i="1"/>
  <c r="AS87" i="1"/>
  <c r="AS95" i="1"/>
  <c r="AS88" i="1"/>
  <c r="AS69" i="1"/>
  <c r="AS126" i="1"/>
  <c r="AS162" i="1"/>
  <c r="AS57" i="1"/>
  <c r="AS89" i="1"/>
  <c r="AS62" i="1"/>
  <c r="AS94" i="1"/>
  <c r="AS119" i="1"/>
  <c r="AS127" i="1"/>
  <c r="AS135" i="1"/>
  <c r="AS151" i="1"/>
  <c r="AS159" i="1"/>
  <c r="AS167" i="1"/>
  <c r="AS175" i="1"/>
  <c r="AS183" i="1"/>
  <c r="AS75" i="1"/>
  <c r="AS191" i="1"/>
  <c r="AS223" i="1"/>
  <c r="AS140" i="1"/>
  <c r="AS234" i="1"/>
  <c r="AS266" i="1"/>
  <c r="AS39" i="1"/>
  <c r="AS245" i="1"/>
  <c r="AS144" i="1"/>
  <c r="AS180" i="1"/>
  <c r="AS55" i="1"/>
  <c r="AS184" i="1"/>
  <c r="AS49" i="1"/>
  <c r="AS38" i="1"/>
  <c r="AS86" i="1"/>
  <c r="AS125" i="1"/>
  <c r="AS145" i="1"/>
  <c r="AS161" i="1"/>
  <c r="AS173" i="1"/>
  <c r="AS193" i="1"/>
  <c r="AS209" i="1"/>
  <c r="AS241" i="1"/>
  <c r="AS257" i="1"/>
  <c r="AS91" i="1"/>
  <c r="AS199" i="1"/>
  <c r="AS215" i="1"/>
  <c r="AS156" i="1"/>
  <c r="AS103" i="1"/>
  <c r="AS217" i="1"/>
  <c r="AS40" i="1"/>
  <c r="AS56" i="1"/>
  <c r="AS68" i="1"/>
  <c r="AS84" i="1"/>
  <c r="AS104" i="1"/>
  <c r="AS53" i="1"/>
  <c r="AS42" i="1"/>
  <c r="AS106" i="1"/>
  <c r="AS130" i="1"/>
  <c r="AS142" i="1"/>
  <c r="AS158" i="1"/>
  <c r="AS178" i="1"/>
  <c r="AS67" i="1"/>
  <c r="AS148" i="1"/>
  <c r="AS71" i="1"/>
  <c r="AS176" i="1"/>
  <c r="AS272" i="1"/>
  <c r="AS61" i="1"/>
  <c r="AS93" i="1"/>
  <c r="AS34" i="1"/>
  <c r="AS66" i="1"/>
  <c r="AS98" i="1"/>
  <c r="AS192" i="1"/>
  <c r="AS200" i="1"/>
  <c r="AS208" i="1"/>
  <c r="AS216" i="1"/>
  <c r="AS232" i="1"/>
  <c r="AS240" i="1"/>
  <c r="AS248" i="1"/>
  <c r="AS256" i="1"/>
  <c r="AS83" i="1"/>
  <c r="AS47" i="1"/>
  <c r="AS164" i="1"/>
  <c r="AS194" i="1"/>
  <c r="AS63" i="1"/>
  <c r="AS260" i="1"/>
  <c r="AS247" i="1"/>
  <c r="AS255" i="1"/>
  <c r="AS65" i="1"/>
  <c r="AS113" i="1"/>
  <c r="AS102" i="1"/>
  <c r="AS129" i="1"/>
  <c r="AS141" i="1"/>
  <c r="AS157" i="1"/>
  <c r="AS177" i="1"/>
  <c r="AS189" i="1"/>
  <c r="AS253" i="1"/>
  <c r="AS59" i="1"/>
  <c r="AS231" i="1"/>
  <c r="AS124" i="1"/>
  <c r="AS268" i="1"/>
  <c r="AS224" i="1"/>
  <c r="AS152" i="1"/>
  <c r="AS44" i="1"/>
  <c r="AS60" i="1"/>
  <c r="AS80" i="1"/>
  <c r="AS96" i="1"/>
  <c r="AS108" i="1"/>
  <c r="AS37" i="1"/>
  <c r="AS85" i="1"/>
  <c r="AS58" i="1"/>
  <c r="AS118" i="1"/>
  <c r="AS138" i="1"/>
  <c r="AS154" i="1"/>
  <c r="AS170" i="1"/>
  <c r="AS182" i="1"/>
  <c r="AS198" i="1"/>
  <c r="AS214" i="1"/>
  <c r="AS246" i="1"/>
  <c r="AS35" i="1"/>
  <c r="AS111" i="1"/>
  <c r="AS190" i="1"/>
  <c r="AS264" i="1"/>
  <c r="AS249" i="1"/>
  <c r="AS136" i="1"/>
  <c r="AS243" i="1"/>
  <c r="AS267" i="1"/>
  <c r="AN166" i="1"/>
  <c r="AN39" i="1"/>
  <c r="AN97" i="1"/>
  <c r="AN109" i="1"/>
  <c r="AN40" i="1"/>
  <c r="AN56" i="1"/>
  <c r="AN105" i="1"/>
  <c r="AN171" i="1"/>
  <c r="AN235" i="1"/>
  <c r="AN163" i="1"/>
  <c r="AN207" i="1"/>
  <c r="AN250" i="1"/>
  <c r="AN199" i="1"/>
  <c r="AN266" i="1"/>
  <c r="AN222" i="1"/>
  <c r="AN82" i="1"/>
  <c r="AN220" i="1"/>
  <c r="AN272" i="1"/>
  <c r="AN188" i="1"/>
  <c r="AN242" i="1"/>
  <c r="AN152" i="1"/>
  <c r="AN144" i="1"/>
  <c r="AN216" i="1"/>
  <c r="AN64" i="1"/>
  <c r="AN100" i="1"/>
  <c r="AN52" i="1"/>
  <c r="AN35" i="1"/>
  <c r="AN158" i="1"/>
  <c r="AN58" i="1"/>
  <c r="AN74" i="1"/>
  <c r="AN90" i="1"/>
  <c r="AN106" i="1"/>
  <c r="AN38" i="1"/>
  <c r="AN54" i="1"/>
  <c r="AN70" i="1"/>
  <c r="AN86" i="1"/>
  <c r="AN102" i="1"/>
  <c r="AN180" i="1"/>
  <c r="AN149" i="1"/>
  <c r="AN176" i="1"/>
  <c r="AN153" i="1"/>
  <c r="AN186" i="1"/>
  <c r="AN240" i="1"/>
  <c r="AN262" i="1"/>
  <c r="AN92" i="1"/>
  <c r="AN154" i="1"/>
  <c r="AN241" i="1"/>
  <c r="AN125" i="1"/>
  <c r="AN248" i="1"/>
  <c r="AN128" i="1"/>
  <c r="AN191" i="1"/>
  <c r="AN55" i="1"/>
  <c r="AN87" i="1"/>
  <c r="AN107" i="1"/>
  <c r="AN151" i="1"/>
  <c r="AN195" i="1"/>
  <c r="AN60" i="1"/>
  <c r="AN88" i="1"/>
  <c r="AN206" i="1"/>
  <c r="AN189" i="1"/>
  <c r="AN69" i="1"/>
  <c r="AN267" i="1"/>
  <c r="AN119" i="1"/>
  <c r="AN253" i="1"/>
  <c r="AN108" i="1"/>
  <c r="AN83" i="1"/>
  <c r="AN268" i="1"/>
  <c r="AN156" i="1"/>
  <c r="AN68" i="1"/>
  <c r="AN47" i="1"/>
  <c r="AN173" i="1"/>
  <c r="AN226" i="1"/>
  <c r="AN271" i="1"/>
  <c r="AN198" i="1"/>
  <c r="AN161" i="1"/>
  <c r="AN118" i="1"/>
  <c r="AN234" i="1"/>
  <c r="AN255" i="1"/>
  <c r="AN59" i="1"/>
  <c r="AN148" i="1"/>
  <c r="AN233" i="1"/>
  <c r="AN192" i="1"/>
  <c r="AN124" i="1"/>
  <c r="AN141" i="1"/>
  <c r="AN142" i="1"/>
  <c r="AN208" i="1"/>
  <c r="AN172" i="1"/>
  <c r="AN130" i="1"/>
  <c r="AN170" i="1"/>
  <c r="AN218" i="1"/>
  <c r="AN121" i="1"/>
  <c r="AN75" i="1"/>
  <c r="AN210" i="1"/>
  <c r="AN137" i="1"/>
  <c r="AN91" i="1"/>
  <c r="AN258" i="1"/>
  <c r="AN254" i="1"/>
  <c r="AN249" i="1"/>
  <c r="AD140" i="1"/>
  <c r="AN239" i="1"/>
  <c r="AN41" i="1"/>
  <c r="AN57" i="1"/>
  <c r="AN53" i="1"/>
  <c r="AN101" i="1"/>
  <c r="AN117" i="1"/>
  <c r="AN260" i="1"/>
  <c r="AN185" i="1"/>
  <c r="AN261" i="1"/>
  <c r="AN120" i="1"/>
  <c r="AN245" i="1"/>
  <c r="AN122" i="1"/>
  <c r="AN194" i="1"/>
  <c r="AN111" i="1"/>
  <c r="AN62" i="1"/>
  <c r="AN146" i="1"/>
  <c r="AN217" i="1"/>
  <c r="AN228" i="1"/>
  <c r="AN150" i="1"/>
  <c r="AN36" i="1"/>
  <c r="AN80" i="1"/>
  <c r="AN104" i="1"/>
  <c r="AN178" i="1"/>
  <c r="AN98" i="1"/>
  <c r="AN114" i="1"/>
  <c r="AN94" i="1"/>
  <c r="AN140" i="1"/>
  <c r="AN204" i="1"/>
  <c r="AN236" i="1"/>
  <c r="AN133" i="1"/>
  <c r="AN132" i="1"/>
  <c r="AN200" i="1"/>
  <c r="AN229" i="1"/>
  <c r="AN251" i="1"/>
  <c r="AN168" i="1"/>
  <c r="AN202" i="1"/>
  <c r="AN63" i="1"/>
  <c r="AN79" i="1"/>
  <c r="AN99" i="1"/>
  <c r="AN115" i="1"/>
  <c r="AN51" i="1"/>
  <c r="AN215" i="1"/>
  <c r="AN134" i="1"/>
  <c r="AN243" i="1"/>
  <c r="AN190" i="1"/>
  <c r="AN162" i="1"/>
  <c r="AN196" i="1"/>
  <c r="AN71" i="1"/>
  <c r="AN209" i="1"/>
  <c r="AN264" i="1"/>
  <c r="AN160" i="1"/>
  <c r="AN265" i="1"/>
  <c r="AN76" i="1"/>
  <c r="AN44" i="1"/>
  <c r="AN96" i="1"/>
  <c r="AN72" i="1"/>
  <c r="AN103" i="1"/>
  <c r="AN67" i="1"/>
  <c r="AN211" i="1"/>
  <c r="AN259" i="1"/>
  <c r="AN169" i="1"/>
  <c r="AN231" i="1"/>
  <c r="AD234" i="1"/>
  <c r="AN246" i="1"/>
  <c r="AN205" i="1"/>
  <c r="AN247" i="1"/>
  <c r="AN181" i="1"/>
  <c r="AN237" i="1"/>
  <c r="AN214" i="1"/>
  <c r="AN212" i="1"/>
  <c r="AN177" i="1"/>
  <c r="AN112" i="1"/>
  <c r="AN184" i="1"/>
  <c r="AN227" i="1"/>
  <c r="AN197" i="1"/>
  <c r="AN183" i="1"/>
  <c r="AN136" i="1"/>
  <c r="AN203" i="1"/>
  <c r="AN77" i="1"/>
  <c r="AN34" i="1"/>
  <c r="AN66" i="1"/>
  <c r="AN113" i="1"/>
  <c r="AN252" i="1"/>
  <c r="AN126" i="1"/>
  <c r="AN182" i="1"/>
  <c r="AN225" i="1"/>
  <c r="AN175" i="1"/>
  <c r="AN230" i="1"/>
  <c r="AD213" i="1"/>
  <c r="AD120" i="1"/>
  <c r="AD236" i="1"/>
  <c r="AN46" i="1"/>
  <c r="AN187" i="1"/>
  <c r="AN45" i="1"/>
  <c r="AN50" i="1"/>
  <c r="AN78" i="1"/>
  <c r="AN110" i="1"/>
  <c r="AN193" i="1"/>
  <c r="AN85" i="1"/>
  <c r="AN127" i="1"/>
  <c r="AN238" i="1"/>
  <c r="AN174" i="1"/>
  <c r="AN219" i="1"/>
  <c r="AN244" i="1"/>
  <c r="AN223" i="1"/>
  <c r="AN269" i="1"/>
  <c r="AN139" i="1"/>
  <c r="AN145" i="1"/>
  <c r="AD47" i="1"/>
  <c r="AN131" i="1"/>
  <c r="AN257" i="1"/>
  <c r="AN37" i="1"/>
  <c r="AN165" i="1"/>
  <c r="AN61" i="1"/>
  <c r="AN93" i="1"/>
  <c r="AN147" i="1"/>
  <c r="AN123" i="1"/>
  <c r="AN33" i="1"/>
  <c r="AN81" i="1"/>
  <c r="AN135" i="1"/>
  <c r="AN167" i="1"/>
  <c r="AN224" i="1"/>
  <c r="AN155" i="1"/>
  <c r="AN221" i="1"/>
  <c r="AN159" i="1"/>
  <c r="AN232" i="1"/>
  <c r="AD237" i="1"/>
  <c r="AD123" i="1"/>
  <c r="AD55" i="1"/>
  <c r="AD160" i="1"/>
  <c r="AD34" i="1"/>
  <c r="AD172" i="1"/>
  <c r="AD181" i="1"/>
  <c r="AN32" i="1"/>
  <c r="AD229" i="1"/>
  <c r="AD87" i="1"/>
  <c r="AD39" i="1"/>
  <c r="AD108" i="1"/>
  <c r="AD189" i="1"/>
  <c r="AD52" i="1"/>
  <c r="AD231" i="1"/>
  <c r="AD177" i="1"/>
  <c r="AD226" i="1"/>
  <c r="AD209" i="1"/>
  <c r="AD33" i="1"/>
  <c r="AD41" i="1"/>
  <c r="AD49" i="1"/>
  <c r="AD57" i="1"/>
  <c r="AD65" i="1"/>
  <c r="AD73" i="1"/>
  <c r="AD81" i="1"/>
  <c r="AD89" i="1"/>
  <c r="AD97" i="1"/>
  <c r="AD105" i="1"/>
  <c r="AD113" i="1"/>
  <c r="AD45" i="1"/>
  <c r="AD53" i="1"/>
  <c r="AD61" i="1"/>
  <c r="AD69" i="1"/>
  <c r="AD77" i="1"/>
  <c r="AD85" i="1"/>
  <c r="AD93" i="1"/>
  <c r="AD109" i="1"/>
  <c r="AD64" i="1"/>
  <c r="AD80" i="1"/>
  <c r="AD96" i="1"/>
  <c r="AD112" i="1"/>
  <c r="AD154" i="1"/>
  <c r="AD78" i="1"/>
  <c r="AD139" i="1"/>
  <c r="AD155" i="1"/>
  <c r="AD187" i="1"/>
  <c r="AD251" i="1"/>
  <c r="AD175" i="1"/>
  <c r="AD196" i="1"/>
  <c r="AD207" i="1"/>
  <c r="AD217" i="1"/>
  <c r="AD228" i="1"/>
  <c r="AD150" i="1"/>
  <c r="AD184" i="1"/>
  <c r="AD250" i="1"/>
  <c r="AD270" i="1"/>
  <c r="AD151" i="1"/>
  <c r="AD261" i="1"/>
  <c r="AD221" i="1"/>
  <c r="AD266" i="1"/>
  <c r="AD193" i="1"/>
  <c r="AD165" i="1"/>
  <c r="AD246" i="1"/>
  <c r="AD76" i="1"/>
  <c r="AD241" i="1"/>
  <c r="AD265" i="1"/>
  <c r="AD59" i="1"/>
  <c r="AD75" i="1"/>
  <c r="AD91" i="1"/>
  <c r="AD103" i="1"/>
  <c r="AD35" i="1"/>
  <c r="AD67" i="1"/>
  <c r="AD95" i="1"/>
  <c r="AD111" i="1"/>
  <c r="AD167" i="1"/>
  <c r="AD173" i="1"/>
  <c r="AD178" i="1"/>
  <c r="AD62" i="1"/>
  <c r="AD50" i="1"/>
  <c r="AD119" i="1"/>
  <c r="AD141" i="1"/>
  <c r="AD182" i="1"/>
  <c r="AD149" i="1"/>
  <c r="AD99" i="1"/>
  <c r="AD115" i="1"/>
  <c r="AD132" i="1"/>
  <c r="AD201" i="1"/>
  <c r="AD220" i="1"/>
  <c r="AD247" i="1"/>
  <c r="AD71" i="1"/>
  <c r="AD110" i="1"/>
  <c r="AD198" i="1"/>
  <c r="AD60" i="1"/>
  <c r="AD208" i="1"/>
  <c r="AD143" i="1"/>
  <c r="AD145" i="1"/>
  <c r="AD254" i="1"/>
  <c r="AI32" i="1"/>
  <c r="AI49" i="1"/>
  <c r="AI57" i="1"/>
  <c r="AI134" i="1"/>
  <c r="AI150" i="1"/>
  <c r="AI161" i="1"/>
  <c r="AI103" i="1"/>
  <c r="AI205" i="1"/>
  <c r="AI217" i="1"/>
  <c r="AI249" i="1"/>
  <c r="AI265" i="1"/>
  <c r="AI268" i="1"/>
  <c r="AI270" i="1"/>
  <c r="AD37" i="1"/>
  <c r="AD101" i="1"/>
  <c r="AD223" i="1"/>
  <c r="AD206" i="1"/>
  <c r="AD256" i="1"/>
  <c r="AD142" i="1"/>
  <c r="AD118" i="1"/>
  <c r="AD128" i="1"/>
  <c r="AD83" i="1"/>
  <c r="AD268" i="1"/>
  <c r="AD44" i="1"/>
  <c r="AD92" i="1"/>
  <c r="AD190" i="1"/>
  <c r="AD46" i="1"/>
  <c r="AD94" i="1"/>
  <c r="AD271" i="1"/>
  <c r="AD168" i="1"/>
  <c r="AD51" i="1"/>
  <c r="AD127" i="1"/>
  <c r="AD171" i="1"/>
  <c r="AD230" i="1"/>
  <c r="AD147" i="1"/>
  <c r="AD130" i="1"/>
  <c r="AD191" i="1"/>
  <c r="AD162" i="1"/>
  <c r="AD245" i="1"/>
  <c r="AD235" i="1"/>
  <c r="AD180" i="1"/>
  <c r="AD219" i="1"/>
  <c r="AD218" i="1"/>
  <c r="AI35" i="1"/>
  <c r="AI225" i="1"/>
  <c r="AI121" i="1"/>
  <c r="AI164" i="1"/>
  <c r="AI179" i="1"/>
  <c r="AI235" i="1"/>
  <c r="AI258" i="1"/>
  <c r="AI147" i="1"/>
  <c r="AI149" i="1"/>
  <c r="AI212" i="1"/>
  <c r="AI238" i="1"/>
  <c r="AI260" i="1"/>
  <c r="AI123" i="1"/>
  <c r="AI191" i="1"/>
  <c r="AI33" i="1"/>
  <c r="AI113" i="1"/>
  <c r="AI185" i="1"/>
  <c r="AI201" i="1"/>
  <c r="AI221" i="1"/>
  <c r="AI253" i="1"/>
  <c r="AI195" i="1"/>
  <c r="AI247" i="1"/>
  <c r="AI272" i="1"/>
  <c r="AI187" i="1"/>
  <c r="AI252" i="1"/>
  <c r="AI40" i="1"/>
  <c r="AI68" i="1"/>
  <c r="AI88" i="1"/>
  <c r="AI104" i="1"/>
  <c r="AI204" i="1"/>
  <c r="AD163" i="1"/>
  <c r="AD185" i="1"/>
  <c r="AD122" i="1"/>
  <c r="AD131" i="1"/>
  <c r="AD66" i="1"/>
  <c r="AD82" i="1"/>
  <c r="AD98" i="1"/>
  <c r="AD114" i="1"/>
  <c r="AD164" i="1"/>
  <c r="AD135" i="1"/>
  <c r="AD183" i="1"/>
  <c r="AD124" i="1"/>
  <c r="AD156" i="1"/>
  <c r="AD188" i="1"/>
  <c r="AD242" i="1"/>
  <c r="AD146" i="1"/>
  <c r="AD202" i="1"/>
  <c r="AD253" i="1"/>
  <c r="AD152" i="1"/>
  <c r="AD214" i="1"/>
  <c r="AD186" i="1"/>
  <c r="AD240" i="1"/>
  <c r="AD215" i="1"/>
  <c r="AD262" i="1"/>
  <c r="AD212" i="1"/>
  <c r="AD263" i="1"/>
  <c r="AD36" i="1"/>
  <c r="AD48" i="1"/>
  <c r="AD56" i="1"/>
  <c r="AD72" i="1"/>
  <c r="AD84" i="1"/>
  <c r="AD100" i="1"/>
  <c r="AD116" i="1"/>
  <c r="AD107" i="1"/>
  <c r="AD133" i="1"/>
  <c r="AD134" i="1"/>
  <c r="AD216" i="1"/>
  <c r="AD137" i="1"/>
  <c r="AD197" i="1"/>
  <c r="AD225" i="1"/>
  <c r="AD264" i="1"/>
  <c r="AD148" i="1"/>
  <c r="AD176" i="1"/>
  <c r="AD233" i="1"/>
  <c r="AD269" i="1"/>
  <c r="AD136" i="1"/>
  <c r="AD272" i="1"/>
  <c r="AD38" i="1"/>
  <c r="AD54" i="1"/>
  <c r="AD70" i="1"/>
  <c r="AD86" i="1"/>
  <c r="AD102" i="1"/>
  <c r="AD42" i="1"/>
  <c r="AD58" i="1"/>
  <c r="AD74" i="1"/>
  <c r="AD90" i="1"/>
  <c r="AD106" i="1"/>
  <c r="AD159" i="1"/>
  <c r="AD144" i="1"/>
  <c r="AD248" i="1"/>
  <c r="AD125" i="1"/>
  <c r="AD157" i="1"/>
  <c r="AD192" i="1"/>
  <c r="AD203" i="1"/>
  <c r="AD224" i="1"/>
  <c r="AD222" i="1"/>
  <c r="AD267" i="1"/>
  <c r="AD194" i="1"/>
  <c r="AD257" i="1"/>
  <c r="AD258" i="1"/>
  <c r="AD259" i="1"/>
  <c r="AD260" i="1"/>
  <c r="AD43" i="1"/>
  <c r="AD63" i="1"/>
  <c r="AD79" i="1"/>
  <c r="AD199" i="1"/>
  <c r="AD174" i="1"/>
  <c r="AD210" i="1"/>
  <c r="AD252" i="1"/>
  <c r="AD40" i="1"/>
  <c r="AD68" i="1"/>
  <c r="AD88" i="1"/>
  <c r="AD104" i="1"/>
  <c r="AD200" i="1"/>
  <c r="AD126" i="1"/>
  <c r="AD204" i="1"/>
  <c r="AD138" i="1"/>
  <c r="AD211" i="1"/>
  <c r="AD238" i="1"/>
  <c r="AD117" i="1"/>
  <c r="AD129" i="1"/>
  <c r="AD166" i="1"/>
  <c r="AI93" i="1"/>
  <c r="AI143" i="1"/>
  <c r="AI208" i="1"/>
  <c r="AI267" i="1"/>
  <c r="AI47" i="1"/>
  <c r="AI83" i="1"/>
  <c r="AI34" i="1"/>
  <c r="AI70" i="1"/>
  <c r="AI102" i="1"/>
  <c r="AI117" i="1"/>
  <c r="AI135" i="1"/>
  <c r="AI183" i="1"/>
  <c r="AI242" i="1"/>
  <c r="AI89" i="1"/>
  <c r="AI126" i="1"/>
  <c r="AI142" i="1"/>
  <c r="AI177" i="1"/>
  <c r="AI255" i="1"/>
  <c r="AI234" i="1"/>
  <c r="AI178" i="1"/>
  <c r="AI144" i="1"/>
  <c r="AI43" i="1"/>
  <c r="AI75" i="1"/>
  <c r="AI46" i="1"/>
  <c r="AI74" i="1"/>
  <c r="AI106" i="1"/>
  <c r="AI97" i="1"/>
  <c r="AI189" i="1"/>
  <c r="AI167" i="1"/>
  <c r="AI228" i="1"/>
  <c r="AI52" i="1"/>
  <c r="AI76" i="1"/>
  <c r="AI108" i="1"/>
  <c r="AI211" i="1"/>
  <c r="AI174" i="1"/>
  <c r="AI160" i="1"/>
  <c r="AI219" i="1"/>
  <c r="AD153" i="1"/>
  <c r="AD243" i="1"/>
  <c r="AD239" i="1"/>
  <c r="AD255" i="1"/>
  <c r="AD161" i="1"/>
  <c r="AD169" i="1"/>
  <c r="AD244" i="1"/>
  <c r="AD170" i="1"/>
  <c r="AI45" i="1"/>
  <c r="AI77" i="1"/>
  <c r="AI109" i="1"/>
  <c r="AI132" i="1"/>
  <c r="AI153" i="1"/>
  <c r="AI172" i="1"/>
  <c r="AI214" i="1"/>
  <c r="AI251" i="1"/>
  <c r="AI186" i="1"/>
  <c r="AI215" i="1"/>
  <c r="AI229" i="1"/>
  <c r="AI271" i="1"/>
  <c r="AI125" i="1"/>
  <c r="AI196" i="1"/>
  <c r="AI248" i="1"/>
  <c r="AI168" i="1"/>
  <c r="AI128" i="1"/>
  <c r="AI169" i="1"/>
  <c r="AI39" i="1"/>
  <c r="AI55" i="1"/>
  <c r="AI71" i="1"/>
  <c r="AI91" i="1"/>
  <c r="AI107" i="1"/>
  <c r="AI42" i="1"/>
  <c r="AI58" i="1"/>
  <c r="AI78" i="1"/>
  <c r="AI94" i="1"/>
  <c r="AI110" i="1"/>
  <c r="AI81" i="1"/>
  <c r="AI193" i="1"/>
  <c r="AI245" i="1"/>
  <c r="AI261" i="1"/>
  <c r="AI145" i="1"/>
  <c r="AI224" i="1"/>
  <c r="AI171" i="1"/>
  <c r="AI240" i="1"/>
  <c r="AI200" i="1"/>
  <c r="AI216" i="1"/>
  <c r="AI60" i="1"/>
  <c r="AI80" i="1"/>
  <c r="AI96" i="1"/>
  <c r="AI112" i="1"/>
  <c r="AI37" i="1"/>
  <c r="AI101" i="1"/>
  <c r="AI148" i="1"/>
  <c r="AI182" i="1"/>
  <c r="AI159" i="1"/>
  <c r="AI157" i="1"/>
  <c r="AI264" i="1"/>
  <c r="AI232" i="1"/>
  <c r="AD195" i="1"/>
  <c r="AD205" i="1"/>
  <c r="AI61" i="1"/>
  <c r="AI210" i="1"/>
  <c r="AI63" i="1"/>
  <c r="AI99" i="1"/>
  <c r="AI50" i="1"/>
  <c r="AI86" i="1"/>
  <c r="AI237" i="1"/>
  <c r="AI69" i="1"/>
  <c r="AI259" i="1"/>
  <c r="AI118" i="1"/>
  <c r="AI166" i="1"/>
  <c r="AI220" i="1"/>
  <c r="AI119" i="1"/>
  <c r="AI192" i="1"/>
  <c r="AI141" i="1"/>
  <c r="AI206" i="1"/>
  <c r="AI256" i="1"/>
  <c r="AI207" i="1"/>
  <c r="AI180" i="1"/>
  <c r="AI184" i="1"/>
  <c r="AI59" i="1"/>
  <c r="AI115" i="1"/>
  <c r="AI62" i="1"/>
  <c r="AI90" i="1"/>
  <c r="AI133" i="1"/>
  <c r="AI155" i="1"/>
  <c r="AI44" i="1"/>
  <c r="AI64" i="1"/>
  <c r="AI92" i="1"/>
  <c r="AI85" i="1"/>
  <c r="AI127" i="1"/>
  <c r="AI175" i="1"/>
  <c r="AI190" i="1"/>
  <c r="AI244" i="1"/>
  <c r="AI223" i="1"/>
  <c r="AI139" i="1"/>
  <c r="AD121" i="1"/>
  <c r="AD179" i="1"/>
  <c r="AD227" i="1"/>
  <c r="AI53" i="1"/>
  <c r="AI41" i="1"/>
  <c r="AI73" i="1"/>
  <c r="AI105" i="1"/>
  <c r="AI122" i="1"/>
  <c r="AI130" i="1"/>
  <c r="AI138" i="1"/>
  <c r="AI146" i="1"/>
  <c r="AI154" i="1"/>
  <c r="AI162" i="1"/>
  <c r="AI129" i="1"/>
  <c r="AI198" i="1"/>
  <c r="AI227" i="1"/>
  <c r="AI239" i="1"/>
  <c r="AI151" i="1"/>
  <c r="AI170" i="1"/>
  <c r="AI199" i="1"/>
  <c r="AI120" i="1"/>
  <c r="AI266" i="1"/>
  <c r="AI163" i="1"/>
  <c r="AI165" i="1"/>
  <c r="AI222" i="1"/>
  <c r="AI246" i="1"/>
  <c r="AI194" i="1"/>
  <c r="AI51" i="1"/>
  <c r="AI67" i="1"/>
  <c r="AI79" i="1"/>
  <c r="AI95" i="1"/>
  <c r="AI111" i="1"/>
  <c r="AI38" i="1"/>
  <c r="AI54" i="1"/>
  <c r="AI66" i="1"/>
  <c r="AI82" i="1"/>
  <c r="AI98" i="1"/>
  <c r="AI114" i="1"/>
  <c r="AI65" i="1"/>
  <c r="AI181" i="1"/>
  <c r="AI197" i="1"/>
  <c r="AI213" i="1"/>
  <c r="AI241" i="1"/>
  <c r="AI257" i="1"/>
  <c r="AI124" i="1"/>
  <c r="AI156" i="1"/>
  <c r="AI188" i="1"/>
  <c r="AI263" i="1"/>
  <c r="AI202" i="1"/>
  <c r="AI231" i="1"/>
  <c r="AI152" i="1"/>
  <c r="AI250" i="1"/>
  <c r="AI131" i="1"/>
  <c r="AI262" i="1"/>
  <c r="AI36" i="1"/>
  <c r="AI48" i="1"/>
  <c r="AI56" i="1"/>
  <c r="AI72" i="1"/>
  <c r="AI84" i="1"/>
  <c r="AI100" i="1"/>
  <c r="AI116" i="1"/>
  <c r="AI137" i="1"/>
  <c r="AI243" i="1"/>
  <c r="AI176" i="1"/>
  <c r="AI269" i="1"/>
  <c r="AI136" i="1"/>
  <c r="AI203" i="1"/>
  <c r="AI233" i="1"/>
  <c r="AI254" i="1"/>
  <c r="AI226" i="1"/>
  <c r="AI173" i="1"/>
  <c r="AD249" i="1"/>
  <c r="AD158" i="1"/>
  <c r="AD232" i="1"/>
  <c r="AD32" i="1"/>
  <c r="B57" i="1" l="1"/>
  <c r="B58" i="1"/>
</calcChain>
</file>

<file path=xl/sharedStrings.xml><?xml version="1.0" encoding="utf-8"?>
<sst xmlns="http://schemas.openxmlformats.org/spreadsheetml/2006/main" count="372" uniqueCount="160">
  <si>
    <t>RPM =</t>
  </si>
  <si>
    <t>omega =</t>
  </si>
  <si>
    <t>rps</t>
  </si>
  <si>
    <t>R =</t>
  </si>
  <si>
    <t xml:space="preserve">C = </t>
  </si>
  <si>
    <t>See: 220625-Propellers_and_Rotors</t>
  </si>
  <si>
    <t>W =</t>
  </si>
  <si>
    <t>lbs</t>
  </si>
  <si>
    <t>rho =</t>
  </si>
  <si>
    <t>(lb-sec^2)/(ft^4)</t>
  </si>
  <si>
    <t>Cl =</t>
  </si>
  <si>
    <t>No-Dim</t>
  </si>
  <si>
    <t>Cdaf =</t>
  </si>
  <si>
    <t>Cdfp =</t>
  </si>
  <si>
    <t>Sr =</t>
  </si>
  <si>
    <t>ft^2</t>
  </si>
  <si>
    <t>qave =</t>
  </si>
  <si>
    <t>lb/(ft^2)</t>
  </si>
  <si>
    <t>Lr =</t>
  </si>
  <si>
    <t>lb/rad</t>
  </si>
  <si>
    <t>D1r =</t>
  </si>
  <si>
    <t>lb</t>
  </si>
  <si>
    <t>D2r =</t>
  </si>
  <si>
    <t>L4r =</t>
  </si>
  <si>
    <t>Theta_Coll =</t>
  </si>
  <si>
    <t>rad</t>
  </si>
  <si>
    <t>deg</t>
  </si>
  <si>
    <t>D4r =</t>
  </si>
  <si>
    <t>Torque_4r =</t>
  </si>
  <si>
    <t>ft-lb</t>
  </si>
  <si>
    <t>Pr =</t>
  </si>
  <si>
    <t>(ft-lb)/sec</t>
  </si>
  <si>
    <t>hp</t>
  </si>
  <si>
    <t>Theta_Long =</t>
  </si>
  <si>
    <t>Theta_Lat =</t>
  </si>
  <si>
    <t>time (sec)</t>
  </si>
  <si>
    <t>Azimuth (rad)</t>
  </si>
  <si>
    <t>Azimuth (deg)</t>
  </si>
  <si>
    <t>Long Cyclic1 (deg)</t>
  </si>
  <si>
    <t>Long Cyclic2 (deg)</t>
  </si>
  <si>
    <t>Long Cyclic3 (deg)</t>
  </si>
  <si>
    <t>Long Cyclic4 (deg)</t>
  </si>
  <si>
    <t>Lat Cyclic1 (deg)</t>
  </si>
  <si>
    <t>Lat Cyclic2 (deg)</t>
  </si>
  <si>
    <t>Lat Cyclic3 (deg)</t>
  </si>
  <si>
    <t>Lat Cyclic4 (deg)</t>
  </si>
  <si>
    <t>Theta1 (deg)</t>
  </si>
  <si>
    <t>Theta2 (deg)</t>
  </si>
  <si>
    <t>Theta3 (deg)</t>
  </si>
  <si>
    <t>Theta4 (deg)</t>
  </si>
  <si>
    <t>Lift1 (lb)</t>
  </si>
  <si>
    <t>Lift2 (lb)</t>
  </si>
  <si>
    <t>Lift3 (lb)</t>
  </si>
  <si>
    <t>Lift4 (lb)</t>
  </si>
  <si>
    <t>Total Lift (lb)</t>
  </si>
  <si>
    <t>Z1 (lb)</t>
  </si>
  <si>
    <t>Negative = Move Forward (Pitch Down)</t>
  </si>
  <si>
    <t>Z2 (lb)</t>
  </si>
  <si>
    <t>Z3 (lb)</t>
  </si>
  <si>
    <t>Z4 (lb)</t>
  </si>
  <si>
    <t>Total Z (lb)</t>
  </si>
  <si>
    <t>X1 (lb)</t>
  </si>
  <si>
    <t>X2(lb)</t>
  </si>
  <si>
    <t>X3(lb)</t>
  </si>
  <si>
    <t>X4(lb)</t>
  </si>
  <si>
    <t>Total X (lb)</t>
  </si>
  <si>
    <t>Y1 (lb)</t>
  </si>
  <si>
    <t>Y2 (lb)</t>
  </si>
  <si>
    <t>Y3 (lb)</t>
  </si>
  <si>
    <t>Y4 (lb)</t>
  </si>
  <si>
    <t>Total Y (lb)</t>
  </si>
  <si>
    <t>M1 (ft-lb)</t>
  </si>
  <si>
    <t>M2 (ft-lb)</t>
  </si>
  <si>
    <t>M3 (ft-lb)</t>
  </si>
  <si>
    <t>M4 (ft-lb)</t>
  </si>
  <si>
    <t>Total M (ft-lb)</t>
  </si>
  <si>
    <t>L1 (ft-lb)</t>
  </si>
  <si>
    <t>L2 (ft-lb)</t>
  </si>
  <si>
    <t>L3 (ft-lb)</t>
  </si>
  <si>
    <t>L4 (ft-lb)</t>
  </si>
  <si>
    <t>Total L (ft-lb)</t>
  </si>
  <si>
    <t>Positive = Move Right (Roll Right)</t>
  </si>
  <si>
    <t>Tail Rotor Design:</t>
  </si>
  <si>
    <t>Prop Radius =</t>
  </si>
  <si>
    <t>ft</t>
  </si>
  <si>
    <t>Number of Blades =</t>
  </si>
  <si>
    <t>No Dim</t>
  </si>
  <si>
    <t>Prop Chord =</t>
  </si>
  <si>
    <t>Surface Area St =</t>
  </si>
  <si>
    <t>Tail Rotor Speed =</t>
  </si>
  <si>
    <t>RPM</t>
  </si>
  <si>
    <t>Lt =</t>
  </si>
  <si>
    <t xml:space="preserve"> Tail Rotor Crank Arm dt =</t>
  </si>
  <si>
    <t>Tail Rotor Torque =</t>
  </si>
  <si>
    <t>lbs/rad</t>
  </si>
  <si>
    <t>(ft-lb)/rad</t>
  </si>
  <si>
    <t>Tail Rotor Pitch Required =</t>
  </si>
  <si>
    <t>D1t =</t>
  </si>
  <si>
    <t>D2t =</t>
  </si>
  <si>
    <t>Total Tail Rotor Drag =</t>
  </si>
  <si>
    <t>Tail Rotor Power =</t>
  </si>
  <si>
    <t>Total Power Main &amp; Tail =</t>
  </si>
  <si>
    <t>Tail Rotor Control:</t>
  </si>
  <si>
    <t>Delta Pitch Tail =</t>
  </si>
  <si>
    <t>Total Tail Rotor Pitch =</t>
  </si>
  <si>
    <t>N Torque =</t>
  </si>
  <si>
    <t>Delta N Torque =</t>
  </si>
  <si>
    <t>Positive Pitch = Turn Left</t>
  </si>
  <si>
    <t>Forward Flight</t>
  </si>
  <si>
    <t>Airspeed =</t>
  </si>
  <si>
    <t>knots</t>
  </si>
  <si>
    <t>fps</t>
  </si>
  <si>
    <t>qadd</t>
  </si>
  <si>
    <t>qadd =</t>
  </si>
  <si>
    <t>qadd1 (lb/(ft^2))</t>
  </si>
  <si>
    <t>qadd2 (lb/(ft^2))</t>
  </si>
  <si>
    <t>qadd3 (lb/(ft^2))</t>
  </si>
  <si>
    <t>qadd4 (lb/(ft^2))</t>
  </si>
  <si>
    <t>qtot1 (lb/)ft^2))</t>
  </si>
  <si>
    <t>qtot2 (lb/)ft^2))</t>
  </si>
  <si>
    <t>qtot3 (lb/)ft^2))</t>
  </si>
  <si>
    <t>qtot4 (lb/)ft^2))</t>
  </si>
  <si>
    <t>D1R1 (lb)</t>
  </si>
  <si>
    <t>D1R2 (lb)</t>
  </si>
  <si>
    <t>D1R3 (lb)</t>
  </si>
  <si>
    <t>D1R4 (lb)</t>
  </si>
  <si>
    <t>D2R1 (lb/rad)</t>
  </si>
  <si>
    <t>D2R2 (lb/rad)</t>
  </si>
  <si>
    <t>D2R3 (lb/rad)</t>
  </si>
  <si>
    <t>D2R4 (lb/rad)</t>
  </si>
  <si>
    <t>D4R (lb)</t>
  </si>
  <si>
    <t>Note</t>
  </si>
  <si>
    <t>Checks:</t>
  </si>
  <si>
    <t>Speed of Sound at Sea Level =</t>
  </si>
  <si>
    <t>ft/sec</t>
  </si>
  <si>
    <t>Check Blade Tip Speed is Less than the speed of sound.</t>
  </si>
  <si>
    <t>What is the max speed where qadd is equal to qave?</t>
  </si>
  <si>
    <t>This helicopter shouldn't go over 179 knots.</t>
  </si>
  <si>
    <t>Forward Flight Max:</t>
  </si>
  <si>
    <t>Centrifugal Acceleration at Blade Tip =</t>
  </si>
  <si>
    <t>ft/(sec^2)</t>
  </si>
  <si>
    <t>Gs</t>
  </si>
  <si>
    <t>Main Rotor Centrifugal Acceleration</t>
  </si>
  <si>
    <t>Tail Rotor Centrifugal Acceleration</t>
  </si>
  <si>
    <t>Main Rotor Blade Tip Speed =</t>
  </si>
  <si>
    <t>Yes - The Main Rotor Blade Tip Speed is less than the speed of sound.</t>
  </si>
  <si>
    <t>Tail Rotor Tip Speed =</t>
  </si>
  <si>
    <t>Yes - The Tail Rotor Blade Tip Speed is less than the speed of sound.</t>
  </si>
  <si>
    <t>Cyclic Inputs</t>
  </si>
  <si>
    <t>Total Power Required:</t>
  </si>
  <si>
    <t>Bold Font is an input.</t>
  </si>
  <si>
    <t>Plain Font is Computed.</t>
  </si>
  <si>
    <t>Mass of the Blade =</t>
  </si>
  <si>
    <t>(lb-sec^2b)/ft</t>
  </si>
  <si>
    <t>Centrifugal Force on Blade Center of Mass =</t>
  </si>
  <si>
    <t>Coning Angle - Main Rotor - From Collective Pitch</t>
  </si>
  <si>
    <t xml:space="preserve">Lift on a single Blade = </t>
  </si>
  <si>
    <t>Coning Angle =</t>
  </si>
  <si>
    <t>Coning Angle (deg) =</t>
  </si>
  <si>
    <t>Revs/minute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</si>
</sst>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0" xfId="0" applyFon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wrapText="1"/>
    </xf>
    <xf numFmtId="164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2" fontId="0" fillId="0" borderId="0" xfId="0" applyNumberFormat="1" applyAlignment="1">
      <alignment horizontal="center" vertical="top" wrapText="1"/>
    </xf>
    <xf numFmtId="0" fontId="0" fillId="0" borderId="0" xfId="0" applyAlignment="1">
      <alignment horizontal="left" vertical="top"/>
    </xf>
    <xf numFmtId="0" fontId="2" fillId="2" borderId="1" xfId="1" applyBorder="1" applyAlignment="1">
      <alignment horizontal="center" vertical="top"/>
    </xf>
    <xf numFmtId="2" fontId="2" fillId="2" borderId="1" xfId="1" applyNumberFormat="1" applyBorder="1" applyAlignment="1">
      <alignment horizontal="center" vertical="top"/>
    </xf>
    <xf numFmtId="165" fontId="2" fillId="2" borderId="1" xfId="1" applyNumberFormat="1" applyBorder="1" applyAlignment="1">
      <alignment horizontal="center" vertical="top"/>
    </xf>
    <xf numFmtId="164" fontId="2" fillId="2" borderId="1" xfId="1" applyNumberFormat="1" applyBorder="1" applyAlignment="1">
      <alignment horizontal="center" vertical="top"/>
    </xf>
    <xf numFmtId="2" fontId="2" fillId="2" borderId="1" xfId="1" applyNumberFormat="1" applyBorder="1" applyAlignment="1">
      <alignment horizontal="center"/>
    </xf>
    <xf numFmtId="0" fontId="1" fillId="2" borderId="1" xfId="1" applyFont="1" applyBorder="1" applyAlignment="1">
      <alignment horizontal="center" vertical="top"/>
    </xf>
    <xf numFmtId="0" fontId="2" fillId="3" borderId="1" xfId="2" applyBorder="1" applyAlignment="1">
      <alignment horizontal="center" vertical="top"/>
    </xf>
    <xf numFmtId="166" fontId="2" fillId="3" borderId="1" xfId="2" applyNumberFormat="1" applyBorder="1" applyAlignment="1">
      <alignment horizontal="center" vertical="top"/>
    </xf>
    <xf numFmtId="0" fontId="1" fillId="3" borderId="1" xfId="2" applyFont="1" applyBorder="1" applyAlignment="1">
      <alignment horizontal="center"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2" fillId="4" borderId="1" xfId="3" applyBorder="1" applyAlignment="1">
      <alignment horizontal="center" vertical="top"/>
    </xf>
    <xf numFmtId="2" fontId="2" fillId="4" borderId="1" xfId="3" applyNumberFormat="1" applyBorder="1" applyAlignment="1">
      <alignment horizontal="center" vertical="top"/>
    </xf>
    <xf numFmtId="165" fontId="2" fillId="4" borderId="1" xfId="3" applyNumberFormat="1" applyBorder="1" applyAlignment="1">
      <alignment horizontal="center" vertical="top"/>
    </xf>
    <xf numFmtId="0" fontId="2" fillId="4" borderId="1" xfId="3" applyBorder="1"/>
    <xf numFmtId="0" fontId="3" fillId="0" borderId="0" xfId="0" applyFont="1"/>
    <xf numFmtId="0" fontId="3" fillId="0" borderId="0" xfId="0" applyFont="1" applyAlignment="1">
      <alignment horizontal="left" vertical="top"/>
    </xf>
    <xf numFmtId="0" fontId="1" fillId="4" borderId="1" xfId="3" applyFont="1" applyBorder="1" applyAlignment="1">
      <alignment horizontal="center" vertical="top"/>
    </xf>
    <xf numFmtId="0" fontId="1" fillId="4" borderId="1" xfId="3" applyFont="1" applyBorder="1" applyAlignment="1">
      <alignment horizontal="center"/>
    </xf>
    <xf numFmtId="0" fontId="2" fillId="5" borderId="1" xfId="4" applyBorder="1" applyAlignment="1">
      <alignment horizontal="center" vertical="top"/>
    </xf>
    <xf numFmtId="2" fontId="2" fillId="5" borderId="1" xfId="4" applyNumberFormat="1" applyBorder="1" applyAlignment="1">
      <alignment horizontal="center" vertical="top"/>
    </xf>
    <xf numFmtId="0" fontId="2" fillId="6" borderId="1" xfId="5" applyBorder="1" applyAlignment="1">
      <alignment horizontal="center" vertical="top"/>
    </xf>
    <xf numFmtId="2" fontId="2" fillId="6" borderId="1" xfId="5" applyNumberFormat="1" applyBorder="1" applyAlignment="1">
      <alignment horizontal="center" vertical="top"/>
    </xf>
    <xf numFmtId="0" fontId="2" fillId="7" borderId="1" xfId="6" applyBorder="1" applyAlignment="1">
      <alignment horizontal="left" vertical="top"/>
    </xf>
    <xf numFmtId="0" fontId="2" fillId="7" borderId="1" xfId="6" applyBorder="1" applyAlignment="1">
      <alignment horizontal="center" vertical="top"/>
    </xf>
    <xf numFmtId="2" fontId="2" fillId="7" borderId="1" xfId="6" applyNumberFormat="1" applyBorder="1" applyAlignment="1">
      <alignment horizontal="center" vertical="top"/>
    </xf>
    <xf numFmtId="0" fontId="2" fillId="2" borderId="1" xfId="1" applyFont="1" applyBorder="1" applyAlignment="1">
      <alignment horizontal="center" vertical="top"/>
    </xf>
    <xf numFmtId="165" fontId="2" fillId="2" borderId="1" xfId="1" applyNumberFormat="1" applyFont="1" applyBorder="1" applyAlignment="1">
      <alignment horizontal="center" vertical="top"/>
    </xf>
    <xf numFmtId="2" fontId="2" fillId="3" borderId="1" xfId="2" applyNumberFormat="1" applyBorder="1" applyAlignment="1">
      <alignment horizontal="center" vertical="top"/>
    </xf>
    <xf numFmtId="0" fontId="1" fillId="6" borderId="1" xfId="5" applyFont="1" applyBorder="1" applyAlignment="1">
      <alignment horizontal="center" vertical="top"/>
    </xf>
    <xf numFmtId="0" fontId="1" fillId="7" borderId="1" xfId="6" applyFont="1" applyBorder="1" applyAlignment="1">
      <alignment horizontal="center" vertical="top"/>
    </xf>
    <xf numFmtId="2" fontId="2" fillId="4" borderId="1" xfId="3" applyNumberFormat="1" applyBorder="1" applyAlignment="1">
      <alignment horizontal="center"/>
    </xf>
    <xf numFmtId="0" fontId="2" fillId="4" borderId="1" xfId="3" applyBorder="1" applyAlignment="1">
      <alignment horizontal="center"/>
    </xf>
  </cellXfs>
  <cellStyles count="7"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Blade</a:t>
            </a:r>
            <a:r>
              <a:rPr lang="en-US" baseline="0"/>
              <a:t> Pitch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hover!$Q$31</c:f>
              <c:strCache>
                <c:ptCount val="1"/>
                <c:pt idx="0">
                  <c:v>Theta1 (deg)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hover!$Q$32:$Q$272</c:f>
              <c:numCache>
                <c:formatCode>0.000</c:formatCode>
                <c:ptCount val="241"/>
                <c:pt idx="0">
                  <c:v>4.2476622657417096</c:v>
                </c:pt>
                <c:pt idx="1">
                  <c:v>4.2741818890740255</c:v>
                </c:pt>
                <c:pt idx="2">
                  <c:v>4.3013686872300791</c:v>
                </c:pt>
                <c:pt idx="3">
                  <c:v>4.3292040277364263</c:v>
                </c:pt>
                <c:pt idx="4">
                  <c:v>4.3576688336410898</c:v>
                </c:pt>
                <c:pt idx="5">
                  <c:v>4.3867435965879515</c:v>
                </c:pt>
                <c:pt idx="6">
                  <c:v>4.4164083901868025</c:v>
                </c:pt>
                <c:pt idx="7">
                  <c:v>4.4466428836699023</c:v>
                </c:pt>
                <c:pt idx="8">
                  <c:v>4.4774263558256635</c:v>
                </c:pt>
                <c:pt idx="9">
                  <c:v>4.5087377091999379</c:v>
                </c:pt>
                <c:pt idx="10">
                  <c:v>4.5405554845551617</c:v>
                </c:pt>
                <c:pt idx="11">
                  <c:v>4.5728578755774389</c:v>
                </c:pt>
                <c:pt idx="12">
                  <c:v>4.6056227438215034</c:v>
                </c:pt>
                <c:pt idx="13">
                  <c:v>4.6388276338833023</c:v>
                </c:pt>
                <c:pt idx="14">
                  <c:v>4.672449788789808</c:v>
                </c:pt>
                <c:pt idx="15">
                  <c:v>4.7064661655955122</c:v>
                </c:pt>
                <c:pt idx="16">
                  <c:v>4.7408534511749085</c:v>
                </c:pt>
                <c:pt idx="17">
                  <c:v>4.7755880782001441</c:v>
                </c:pt>
                <c:pt idx="18">
                  <c:v>4.8106462412928881</c:v>
                </c:pt>
                <c:pt idx="19">
                  <c:v>4.8460039133393522</c:v>
                </c:pt>
                <c:pt idx="20">
                  <c:v>4.8816368619572712</c:v>
                </c:pt>
                <c:pt idx="21">
                  <c:v>4.9175206661035666</c:v>
                </c:pt>
                <c:pt idx="22">
                  <c:v>4.9536307328113125</c:v>
                </c:pt>
                <c:pt idx="23">
                  <c:v>4.9899423140445265</c:v>
                </c:pt>
                <c:pt idx="24">
                  <c:v>5.0264305236592355</c:v>
                </c:pt>
                <c:pt idx="25">
                  <c:v>5.0630703544591951</c:v>
                </c:pt>
                <c:pt idx="26">
                  <c:v>5.0998366953345764</c:v>
                </c:pt>
                <c:pt idx="27">
                  <c:v>5.1367043484718629</c:v>
                </c:pt>
                <c:pt idx="28">
                  <c:v>5.1736480466231738</c:v>
                </c:pt>
                <c:pt idx="29">
                  <c:v>5.210642470423176</c:v>
                </c:pt>
                <c:pt idx="30">
                  <c:v>5.2476622657417096</c:v>
                </c:pt>
                <c:pt idx="31">
                  <c:v>5.2846820610602432</c:v>
                </c:pt>
                <c:pt idx="32">
                  <c:v>5.3216764848602454</c:v>
                </c:pt>
                <c:pt idx="33">
                  <c:v>5.3586201830115563</c:v>
                </c:pt>
                <c:pt idx="34">
                  <c:v>5.3954878361488428</c:v>
                </c:pt>
                <c:pt idx="35">
                  <c:v>5.4322541770242241</c:v>
                </c:pt>
                <c:pt idx="36">
                  <c:v>5.4688940078241837</c:v>
                </c:pt>
                <c:pt idx="37">
                  <c:v>5.5053822174388918</c:v>
                </c:pt>
                <c:pt idx="38">
                  <c:v>5.5416937986721058</c:v>
                </c:pt>
                <c:pt idx="39">
                  <c:v>5.5778038653798525</c:v>
                </c:pt>
                <c:pt idx="40">
                  <c:v>5.6136876695261479</c:v>
                </c:pt>
                <c:pt idx="41">
                  <c:v>5.6493206181440669</c:v>
                </c:pt>
                <c:pt idx="42">
                  <c:v>5.6846782901905311</c:v>
                </c:pt>
                <c:pt idx="43">
                  <c:v>5.7197364532832742</c:v>
                </c:pt>
                <c:pt idx="44">
                  <c:v>5.7544710803085106</c:v>
                </c:pt>
                <c:pt idx="45">
                  <c:v>5.7888583658879069</c:v>
                </c:pt>
                <c:pt idx="46">
                  <c:v>5.8228747426936112</c:v>
                </c:pt>
                <c:pt idx="47">
                  <c:v>5.8564968976001168</c:v>
                </c:pt>
                <c:pt idx="48">
                  <c:v>5.8897017876619158</c:v>
                </c:pt>
                <c:pt idx="49">
                  <c:v>5.9224666559059802</c:v>
                </c:pt>
                <c:pt idx="50">
                  <c:v>5.9547690469282575</c:v>
                </c:pt>
                <c:pt idx="51">
                  <c:v>5.9865868222834804</c:v>
                </c:pt>
                <c:pt idx="52">
                  <c:v>6.0178981756577556</c:v>
                </c:pt>
                <c:pt idx="53">
                  <c:v>6.0486816478135159</c:v>
                </c:pt>
                <c:pt idx="54">
                  <c:v>6.0789161412966166</c:v>
                </c:pt>
                <c:pt idx="55">
                  <c:v>6.1085809348954676</c:v>
                </c:pt>
                <c:pt idx="56">
                  <c:v>6.1376556978423293</c:v>
                </c:pt>
                <c:pt idx="57">
                  <c:v>6.1661205037469928</c:v>
                </c:pt>
                <c:pt idx="58">
                  <c:v>6.19395584425334</c:v>
                </c:pt>
                <c:pt idx="59">
                  <c:v>6.2211426424093936</c:v>
                </c:pt>
                <c:pt idx="60">
                  <c:v>6.2476622657417096</c:v>
                </c:pt>
                <c:pt idx="61">
                  <c:v>6.2734965390251398</c:v>
                </c:pt>
                <c:pt idx="62">
                  <c:v>6.2986277567392275</c:v>
                </c:pt>
                <c:pt idx="63">
                  <c:v>6.3230386952026825</c:v>
                </c:pt>
                <c:pt idx="64">
                  <c:v>6.3467126243776368</c:v>
                </c:pt>
                <c:pt idx="65">
                  <c:v>6.3696333193355716</c:v>
                </c:pt>
                <c:pt idx="66">
                  <c:v>6.391785071377079</c:v>
                </c:pt>
                <c:pt idx="67">
                  <c:v>6.4131526987978109</c:v>
                </c:pt>
                <c:pt idx="68">
                  <c:v>6.4337215572932749</c:v>
                </c:pt>
                <c:pt idx="69">
                  <c:v>6.4534775499952914</c:v>
                </c:pt>
                <c:pt idx="70">
                  <c:v>6.472407137133299</c:v>
                </c:pt>
                <c:pt idx="71">
                  <c:v>6.4904973453138251</c:v>
                </c:pt>
                <c:pt idx="72">
                  <c:v>6.5077357764118107</c:v>
                </c:pt>
                <c:pt idx="73">
                  <c:v>6.5241106160676585</c:v>
                </c:pt>
                <c:pt idx="74">
                  <c:v>6.5396106417842121</c:v>
                </c:pt>
                <c:pt idx="75">
                  <c:v>6.5542252306180862</c:v>
                </c:pt>
                <c:pt idx="76">
                  <c:v>6.5679443664601109</c:v>
                </c:pt>
                <c:pt idx="77">
                  <c:v>6.5807586468998647</c:v>
                </c:pt>
                <c:pt idx="78">
                  <c:v>6.5926592896696246</c:v>
                </c:pt>
                <c:pt idx="79">
                  <c:v>6.6036381386632836</c:v>
                </c:pt>
                <c:pt idx="80">
                  <c:v>6.6136876695261479</c:v>
                </c:pt>
                <c:pt idx="81">
                  <c:v>6.622800994811751</c:v>
                </c:pt>
                <c:pt idx="82">
                  <c:v>6.6309718687021606</c:v>
                </c:pt>
                <c:pt idx="83">
                  <c:v>6.6381946912885574</c:v>
                </c:pt>
                <c:pt idx="84">
                  <c:v>6.6444645124091304</c:v>
                </c:pt>
                <c:pt idx="85">
                  <c:v>6.649777035041665</c:v>
                </c:pt>
                <c:pt idx="86">
                  <c:v>6.6541286182485182</c:v>
                </c:pt>
                <c:pt idx="87">
                  <c:v>6.6575162796719241</c:v>
                </c:pt>
                <c:pt idx="88">
                  <c:v>6.6599376975779627</c:v>
                </c:pt>
                <c:pt idx="89">
                  <c:v>6.661391212447751</c:v>
                </c:pt>
                <c:pt idx="90">
                  <c:v>6.6618758281148054</c:v>
                </c:pt>
                <c:pt idx="91">
                  <c:v>6.661391212447751</c:v>
                </c:pt>
                <c:pt idx="92">
                  <c:v>6.6599376975779618</c:v>
                </c:pt>
                <c:pt idx="93">
                  <c:v>6.6575162796719241</c:v>
                </c:pt>
                <c:pt idx="94">
                  <c:v>6.6541286182485182</c:v>
                </c:pt>
                <c:pt idx="95">
                  <c:v>6.6497770350416658</c:v>
                </c:pt>
                <c:pt idx="96">
                  <c:v>6.6444645124091304</c:v>
                </c:pt>
                <c:pt idx="97">
                  <c:v>6.6381946912885574</c:v>
                </c:pt>
                <c:pt idx="98">
                  <c:v>6.6309718687021606</c:v>
                </c:pt>
                <c:pt idx="99">
                  <c:v>6.622800994811751</c:v>
                </c:pt>
                <c:pt idx="100">
                  <c:v>6.6136876695261479</c:v>
                </c:pt>
                <c:pt idx="101">
                  <c:v>6.6036381386632828</c:v>
                </c:pt>
                <c:pt idx="102">
                  <c:v>6.5926592896696246</c:v>
                </c:pt>
                <c:pt idx="103">
                  <c:v>6.5807586468998656</c:v>
                </c:pt>
                <c:pt idx="104">
                  <c:v>6.56794436646011</c:v>
                </c:pt>
                <c:pt idx="105">
                  <c:v>6.5542252306180862</c:v>
                </c:pt>
                <c:pt idx="106">
                  <c:v>6.5396106417842113</c:v>
                </c:pt>
                <c:pt idx="107">
                  <c:v>6.5241106160676594</c:v>
                </c:pt>
                <c:pt idx="108">
                  <c:v>6.5077357764118107</c:v>
                </c:pt>
                <c:pt idx="109">
                  <c:v>6.4904973453138259</c:v>
                </c:pt>
                <c:pt idx="110">
                  <c:v>6.4724071371332981</c:v>
                </c:pt>
                <c:pt idx="111">
                  <c:v>6.4534775499952914</c:v>
                </c:pt>
                <c:pt idx="112">
                  <c:v>6.4337215572932749</c:v>
                </c:pt>
                <c:pt idx="113">
                  <c:v>6.4131526987978118</c:v>
                </c:pt>
                <c:pt idx="114">
                  <c:v>6.3917850713770781</c:v>
                </c:pt>
                <c:pt idx="115">
                  <c:v>6.3696333193355716</c:v>
                </c:pt>
                <c:pt idx="116">
                  <c:v>6.3467126243776368</c:v>
                </c:pt>
                <c:pt idx="117">
                  <c:v>6.3230386952026825</c:v>
                </c:pt>
                <c:pt idx="118">
                  <c:v>6.2986277567392284</c:v>
                </c:pt>
                <c:pt idx="119">
                  <c:v>6.2734965390251407</c:v>
                </c:pt>
                <c:pt idx="120">
                  <c:v>6.2476622657417105</c:v>
                </c:pt>
                <c:pt idx="121">
                  <c:v>6.2211426424093945</c:v>
                </c:pt>
                <c:pt idx="122">
                  <c:v>6.19395584425334</c:v>
                </c:pt>
                <c:pt idx="123">
                  <c:v>6.1661205037469928</c:v>
                </c:pt>
                <c:pt idx="124">
                  <c:v>6.1376556978423302</c:v>
                </c:pt>
                <c:pt idx="125">
                  <c:v>6.1085809348954694</c:v>
                </c:pt>
                <c:pt idx="126">
                  <c:v>6.0789161412966166</c:v>
                </c:pt>
                <c:pt idx="127">
                  <c:v>6.0486816478135168</c:v>
                </c:pt>
                <c:pt idx="128">
                  <c:v>6.0178981756577565</c:v>
                </c:pt>
                <c:pt idx="129">
                  <c:v>5.9865868222834813</c:v>
                </c:pt>
                <c:pt idx="130">
                  <c:v>5.9547690469282575</c:v>
                </c:pt>
                <c:pt idx="131">
                  <c:v>5.9224666559059802</c:v>
                </c:pt>
                <c:pt idx="132">
                  <c:v>5.8897017876619158</c:v>
                </c:pt>
                <c:pt idx="133">
                  <c:v>5.8564968976001168</c:v>
                </c:pt>
                <c:pt idx="134">
                  <c:v>5.822874742693612</c:v>
                </c:pt>
                <c:pt idx="135">
                  <c:v>5.7888583658879069</c:v>
                </c:pt>
                <c:pt idx="136">
                  <c:v>5.7544710803085106</c:v>
                </c:pt>
                <c:pt idx="137">
                  <c:v>5.7197364532832742</c:v>
                </c:pt>
                <c:pt idx="138">
                  <c:v>5.6846782901905311</c:v>
                </c:pt>
                <c:pt idx="139">
                  <c:v>5.6493206181440669</c:v>
                </c:pt>
                <c:pt idx="140">
                  <c:v>5.6136876695261479</c:v>
                </c:pt>
                <c:pt idx="141">
                  <c:v>5.5778038653798534</c:v>
                </c:pt>
                <c:pt idx="142">
                  <c:v>5.5416937986721075</c:v>
                </c:pt>
                <c:pt idx="143">
                  <c:v>5.5053822174388936</c:v>
                </c:pt>
                <c:pt idx="144">
                  <c:v>5.4688940078241846</c:v>
                </c:pt>
                <c:pt idx="145">
                  <c:v>5.4322541770242241</c:v>
                </c:pt>
                <c:pt idx="146">
                  <c:v>5.3954878361488445</c:v>
                </c:pt>
                <c:pt idx="147">
                  <c:v>5.3586201830115581</c:v>
                </c:pt>
                <c:pt idx="148">
                  <c:v>5.3216764848602462</c:v>
                </c:pt>
                <c:pt idx="149">
                  <c:v>5.2846820610602441</c:v>
                </c:pt>
                <c:pt idx="150">
                  <c:v>5.2476622657417105</c:v>
                </c:pt>
                <c:pt idx="151">
                  <c:v>5.2106424704231769</c:v>
                </c:pt>
                <c:pt idx="152">
                  <c:v>5.1736480466231738</c:v>
                </c:pt>
                <c:pt idx="153">
                  <c:v>5.1367043484718629</c:v>
                </c:pt>
                <c:pt idx="154">
                  <c:v>5.0998366953345764</c:v>
                </c:pt>
                <c:pt idx="155">
                  <c:v>5.063070354459196</c:v>
                </c:pt>
                <c:pt idx="156">
                  <c:v>5.0264305236592355</c:v>
                </c:pt>
                <c:pt idx="157">
                  <c:v>4.9899423140445265</c:v>
                </c:pt>
                <c:pt idx="158">
                  <c:v>4.9536307328113125</c:v>
                </c:pt>
                <c:pt idx="159">
                  <c:v>4.9175206661035666</c:v>
                </c:pt>
                <c:pt idx="160">
                  <c:v>4.8816368619572712</c:v>
                </c:pt>
                <c:pt idx="161">
                  <c:v>4.8460039133393522</c:v>
                </c:pt>
                <c:pt idx="162">
                  <c:v>4.8106462412928881</c:v>
                </c:pt>
                <c:pt idx="163">
                  <c:v>4.7755880782001441</c:v>
                </c:pt>
                <c:pt idx="164">
                  <c:v>4.7408534511749085</c:v>
                </c:pt>
                <c:pt idx="165">
                  <c:v>4.7064661655955122</c:v>
                </c:pt>
                <c:pt idx="166">
                  <c:v>4.6724497887898089</c:v>
                </c:pt>
                <c:pt idx="167">
                  <c:v>4.6388276338833023</c:v>
                </c:pt>
                <c:pt idx="168">
                  <c:v>4.6056227438215034</c:v>
                </c:pt>
                <c:pt idx="169">
                  <c:v>4.5728578755774389</c:v>
                </c:pt>
                <c:pt idx="170">
                  <c:v>4.5405554845551617</c:v>
                </c:pt>
                <c:pt idx="171">
                  <c:v>4.5087377091999379</c:v>
                </c:pt>
                <c:pt idx="172">
                  <c:v>4.4774263558256635</c:v>
                </c:pt>
                <c:pt idx="173">
                  <c:v>4.4466428836699032</c:v>
                </c:pt>
                <c:pt idx="174">
                  <c:v>4.4164083901868043</c:v>
                </c:pt>
                <c:pt idx="175">
                  <c:v>4.3867435965879524</c:v>
                </c:pt>
                <c:pt idx="176">
                  <c:v>4.3576688336410907</c:v>
                </c:pt>
                <c:pt idx="177">
                  <c:v>4.3292040277364272</c:v>
                </c:pt>
                <c:pt idx="178">
                  <c:v>4.30136868723008</c:v>
                </c:pt>
                <c:pt idx="179">
                  <c:v>4.2741818890740255</c:v>
                </c:pt>
                <c:pt idx="180">
                  <c:v>4.2476622657417096</c:v>
                </c:pt>
                <c:pt idx="181">
                  <c:v>4.2218279924582793</c:v>
                </c:pt>
                <c:pt idx="182">
                  <c:v>4.1966967747441926</c:v>
                </c:pt>
                <c:pt idx="183">
                  <c:v>4.1722858362807376</c:v>
                </c:pt>
                <c:pt idx="184">
                  <c:v>4.1486119071057832</c:v>
                </c:pt>
                <c:pt idx="185">
                  <c:v>4.1256912121478475</c:v>
                </c:pt>
                <c:pt idx="186">
                  <c:v>4.103539460106342</c:v>
                </c:pt>
                <c:pt idx="187">
                  <c:v>4.0821718326856082</c:v>
                </c:pt>
                <c:pt idx="188">
                  <c:v>4.0616029741901452</c:v>
                </c:pt>
                <c:pt idx="189">
                  <c:v>4.0418469814881277</c:v>
                </c:pt>
                <c:pt idx="190">
                  <c:v>4.0229173943501211</c:v>
                </c:pt>
                <c:pt idx="191">
                  <c:v>4.0048271861695941</c:v>
                </c:pt>
                <c:pt idx="192">
                  <c:v>3.9875887550716085</c:v>
                </c:pt>
                <c:pt idx="193">
                  <c:v>3.9712139154157597</c:v>
                </c:pt>
                <c:pt idx="194">
                  <c:v>3.9557138896992075</c:v>
                </c:pt>
                <c:pt idx="195">
                  <c:v>3.941099300865333</c:v>
                </c:pt>
                <c:pt idx="196">
                  <c:v>3.9273801650233082</c:v>
                </c:pt>
                <c:pt idx="197">
                  <c:v>3.914565884583554</c:v>
                </c:pt>
                <c:pt idx="198">
                  <c:v>3.902665241813795</c:v>
                </c:pt>
                <c:pt idx="199">
                  <c:v>3.891686392820136</c:v>
                </c:pt>
                <c:pt idx="200">
                  <c:v>3.8816368619572712</c:v>
                </c:pt>
                <c:pt idx="201">
                  <c:v>3.8725235366716682</c:v>
                </c:pt>
                <c:pt idx="202">
                  <c:v>3.8643526627812586</c:v>
                </c:pt>
                <c:pt idx="203">
                  <c:v>3.8571298401948613</c:v>
                </c:pt>
                <c:pt idx="204">
                  <c:v>3.8508600190742888</c:v>
                </c:pt>
                <c:pt idx="205">
                  <c:v>3.8455474964417542</c:v>
                </c:pt>
                <c:pt idx="206">
                  <c:v>3.8411959132349014</c:v>
                </c:pt>
                <c:pt idx="207">
                  <c:v>3.8378082518114951</c:v>
                </c:pt>
                <c:pt idx="208">
                  <c:v>3.8353868339054578</c:v>
                </c:pt>
                <c:pt idx="209">
                  <c:v>3.8339333190356681</c:v>
                </c:pt>
                <c:pt idx="210">
                  <c:v>3.8334487033686142</c:v>
                </c:pt>
                <c:pt idx="211">
                  <c:v>3.8339333190356677</c:v>
                </c:pt>
                <c:pt idx="212">
                  <c:v>3.8353868339054569</c:v>
                </c:pt>
                <c:pt idx="213">
                  <c:v>3.8378082518114947</c:v>
                </c:pt>
                <c:pt idx="214">
                  <c:v>3.8411959132349009</c:v>
                </c:pt>
                <c:pt idx="215">
                  <c:v>3.8455474964417538</c:v>
                </c:pt>
                <c:pt idx="216">
                  <c:v>3.8508600190742888</c:v>
                </c:pt>
                <c:pt idx="217">
                  <c:v>3.8571298401948604</c:v>
                </c:pt>
                <c:pt idx="218">
                  <c:v>3.8643526627812581</c:v>
                </c:pt>
                <c:pt idx="219">
                  <c:v>3.8725235366716682</c:v>
                </c:pt>
                <c:pt idx="220">
                  <c:v>3.8816368619572708</c:v>
                </c:pt>
                <c:pt idx="221">
                  <c:v>3.891686392820136</c:v>
                </c:pt>
                <c:pt idx="222">
                  <c:v>3.9026652418137946</c:v>
                </c:pt>
                <c:pt idx="223">
                  <c:v>3.914565884583554</c:v>
                </c:pt>
                <c:pt idx="224">
                  <c:v>3.9273801650233082</c:v>
                </c:pt>
                <c:pt idx="225">
                  <c:v>3.941099300865333</c:v>
                </c:pt>
                <c:pt idx="226">
                  <c:v>3.9557138896992075</c:v>
                </c:pt>
                <c:pt idx="227">
                  <c:v>3.9712139154157597</c:v>
                </c:pt>
                <c:pt idx="228">
                  <c:v>3.9875887550716085</c:v>
                </c:pt>
                <c:pt idx="229">
                  <c:v>4.0048271861695941</c:v>
                </c:pt>
                <c:pt idx="230">
                  <c:v>4.0229173943501202</c:v>
                </c:pt>
                <c:pt idx="231">
                  <c:v>4.0418469814881277</c:v>
                </c:pt>
                <c:pt idx="232">
                  <c:v>4.0616029741901443</c:v>
                </c:pt>
                <c:pt idx="233">
                  <c:v>4.0821718326856073</c:v>
                </c:pt>
                <c:pt idx="234">
                  <c:v>4.1035394601063411</c:v>
                </c:pt>
                <c:pt idx="235">
                  <c:v>4.1256912121478466</c:v>
                </c:pt>
                <c:pt idx="236">
                  <c:v>4.1486119071057814</c:v>
                </c:pt>
                <c:pt idx="237">
                  <c:v>4.1722858362807358</c:v>
                </c:pt>
                <c:pt idx="238">
                  <c:v>4.1966967747441908</c:v>
                </c:pt>
                <c:pt idx="239">
                  <c:v>4.2218279924582784</c:v>
                </c:pt>
                <c:pt idx="240">
                  <c:v>4.2476622657417087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hover!$R$31</c:f>
              <c:strCache>
                <c:ptCount val="1"/>
                <c:pt idx="0">
                  <c:v>Theta2 (deg)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hover!$R$32:$R$272</c:f>
              <c:numCache>
                <c:formatCode>0.000</c:formatCode>
                <c:ptCount val="241"/>
                <c:pt idx="0">
                  <c:v>6.2476622657417096</c:v>
                </c:pt>
                <c:pt idx="1">
                  <c:v>6.2734965390251398</c:v>
                </c:pt>
                <c:pt idx="2">
                  <c:v>6.2986277567392275</c:v>
                </c:pt>
                <c:pt idx="3">
                  <c:v>6.3230386952026825</c:v>
                </c:pt>
                <c:pt idx="4">
                  <c:v>6.3467126243776368</c:v>
                </c:pt>
                <c:pt idx="5">
                  <c:v>6.3696333193355716</c:v>
                </c:pt>
                <c:pt idx="6">
                  <c:v>6.391785071377079</c:v>
                </c:pt>
                <c:pt idx="7">
                  <c:v>6.4131526987978109</c:v>
                </c:pt>
                <c:pt idx="8">
                  <c:v>6.4337215572932749</c:v>
                </c:pt>
                <c:pt idx="9">
                  <c:v>6.4534775499952914</c:v>
                </c:pt>
                <c:pt idx="10">
                  <c:v>6.472407137133299</c:v>
                </c:pt>
                <c:pt idx="11">
                  <c:v>6.4904973453138251</c:v>
                </c:pt>
                <c:pt idx="12">
                  <c:v>6.5077357764118107</c:v>
                </c:pt>
                <c:pt idx="13">
                  <c:v>6.5241106160676585</c:v>
                </c:pt>
                <c:pt idx="14">
                  <c:v>6.5396106417842121</c:v>
                </c:pt>
                <c:pt idx="15">
                  <c:v>6.5542252306180862</c:v>
                </c:pt>
                <c:pt idx="16">
                  <c:v>6.5679443664601109</c:v>
                </c:pt>
                <c:pt idx="17">
                  <c:v>6.5807586468998647</c:v>
                </c:pt>
                <c:pt idx="18">
                  <c:v>6.5926592896696246</c:v>
                </c:pt>
                <c:pt idx="19">
                  <c:v>6.6036381386632836</c:v>
                </c:pt>
                <c:pt idx="20">
                  <c:v>6.6136876695261479</c:v>
                </c:pt>
                <c:pt idx="21">
                  <c:v>6.622800994811751</c:v>
                </c:pt>
                <c:pt idx="22">
                  <c:v>6.6309718687021606</c:v>
                </c:pt>
                <c:pt idx="23">
                  <c:v>6.6381946912885574</c:v>
                </c:pt>
                <c:pt idx="24">
                  <c:v>6.6444645124091304</c:v>
                </c:pt>
                <c:pt idx="25">
                  <c:v>6.649777035041665</c:v>
                </c:pt>
                <c:pt idx="26">
                  <c:v>6.6541286182485182</c:v>
                </c:pt>
                <c:pt idx="27">
                  <c:v>6.6575162796719241</c:v>
                </c:pt>
                <c:pt idx="28">
                  <c:v>6.6599376975779618</c:v>
                </c:pt>
                <c:pt idx="29">
                  <c:v>6.661391212447751</c:v>
                </c:pt>
                <c:pt idx="30">
                  <c:v>6.6618758281148054</c:v>
                </c:pt>
                <c:pt idx="31">
                  <c:v>6.6613912124477519</c:v>
                </c:pt>
                <c:pt idx="32">
                  <c:v>6.6599376975779618</c:v>
                </c:pt>
                <c:pt idx="33">
                  <c:v>6.6575162796719241</c:v>
                </c:pt>
                <c:pt idx="34">
                  <c:v>6.6541286182485182</c:v>
                </c:pt>
                <c:pt idx="35">
                  <c:v>6.6497770350416658</c:v>
                </c:pt>
                <c:pt idx="36">
                  <c:v>6.6444645124091304</c:v>
                </c:pt>
                <c:pt idx="37">
                  <c:v>6.6381946912885574</c:v>
                </c:pt>
                <c:pt idx="38">
                  <c:v>6.6309718687021606</c:v>
                </c:pt>
                <c:pt idx="39">
                  <c:v>6.622800994811751</c:v>
                </c:pt>
                <c:pt idx="40">
                  <c:v>6.6136876695261479</c:v>
                </c:pt>
                <c:pt idx="41">
                  <c:v>6.6036381386632828</c:v>
                </c:pt>
                <c:pt idx="42">
                  <c:v>6.5926592896696246</c:v>
                </c:pt>
                <c:pt idx="43">
                  <c:v>6.5807586468998647</c:v>
                </c:pt>
                <c:pt idx="44">
                  <c:v>6.56794436646011</c:v>
                </c:pt>
                <c:pt idx="45">
                  <c:v>6.5542252306180862</c:v>
                </c:pt>
                <c:pt idx="46">
                  <c:v>6.5396106417842113</c:v>
                </c:pt>
                <c:pt idx="47">
                  <c:v>6.5241106160676594</c:v>
                </c:pt>
                <c:pt idx="48">
                  <c:v>6.5077357764118107</c:v>
                </c:pt>
                <c:pt idx="49">
                  <c:v>6.4904973453138251</c:v>
                </c:pt>
                <c:pt idx="50">
                  <c:v>6.472407137133299</c:v>
                </c:pt>
                <c:pt idx="51">
                  <c:v>6.4534775499952923</c:v>
                </c:pt>
                <c:pt idx="52">
                  <c:v>6.4337215572932749</c:v>
                </c:pt>
                <c:pt idx="53">
                  <c:v>6.4131526987978118</c:v>
                </c:pt>
                <c:pt idx="54">
                  <c:v>6.3917850713770781</c:v>
                </c:pt>
                <c:pt idx="55">
                  <c:v>6.3696333193355716</c:v>
                </c:pt>
                <c:pt idx="56">
                  <c:v>6.3467126243776359</c:v>
                </c:pt>
                <c:pt idx="57">
                  <c:v>6.3230386952026825</c:v>
                </c:pt>
                <c:pt idx="58">
                  <c:v>6.2986277567392284</c:v>
                </c:pt>
                <c:pt idx="59">
                  <c:v>6.2734965390251407</c:v>
                </c:pt>
                <c:pt idx="60">
                  <c:v>6.2476622657417096</c:v>
                </c:pt>
                <c:pt idx="61">
                  <c:v>6.2211426424093936</c:v>
                </c:pt>
                <c:pt idx="62">
                  <c:v>6.19395584425334</c:v>
                </c:pt>
                <c:pt idx="63">
                  <c:v>6.1661205037469928</c:v>
                </c:pt>
                <c:pt idx="64">
                  <c:v>6.1376556978423302</c:v>
                </c:pt>
                <c:pt idx="65">
                  <c:v>6.1085809348954694</c:v>
                </c:pt>
                <c:pt idx="66">
                  <c:v>6.0789161412966166</c:v>
                </c:pt>
                <c:pt idx="67">
                  <c:v>6.0486816478135168</c:v>
                </c:pt>
                <c:pt idx="68">
                  <c:v>6.0178981756577556</c:v>
                </c:pt>
                <c:pt idx="69">
                  <c:v>5.9865868222834813</c:v>
                </c:pt>
                <c:pt idx="70">
                  <c:v>5.9547690469282575</c:v>
                </c:pt>
                <c:pt idx="71">
                  <c:v>5.9224666559059802</c:v>
                </c:pt>
                <c:pt idx="72">
                  <c:v>5.8897017876619158</c:v>
                </c:pt>
                <c:pt idx="73">
                  <c:v>5.8564968976001177</c:v>
                </c:pt>
                <c:pt idx="74">
                  <c:v>5.822874742693612</c:v>
                </c:pt>
                <c:pt idx="75">
                  <c:v>5.7888583658879069</c:v>
                </c:pt>
                <c:pt idx="76">
                  <c:v>5.7544710803085106</c:v>
                </c:pt>
                <c:pt idx="77">
                  <c:v>5.719736453283276</c:v>
                </c:pt>
                <c:pt idx="78">
                  <c:v>5.6846782901905311</c:v>
                </c:pt>
                <c:pt idx="79">
                  <c:v>5.6493206181440669</c:v>
                </c:pt>
                <c:pt idx="80">
                  <c:v>5.6136876695261488</c:v>
                </c:pt>
                <c:pt idx="81">
                  <c:v>5.5778038653798534</c:v>
                </c:pt>
                <c:pt idx="82">
                  <c:v>5.5416937986721067</c:v>
                </c:pt>
                <c:pt idx="83">
                  <c:v>5.5053822174388927</c:v>
                </c:pt>
                <c:pt idx="84">
                  <c:v>5.4688940078241837</c:v>
                </c:pt>
                <c:pt idx="85">
                  <c:v>5.4322541770242241</c:v>
                </c:pt>
                <c:pt idx="86">
                  <c:v>5.3954878361488436</c:v>
                </c:pt>
                <c:pt idx="87">
                  <c:v>5.3586201830115581</c:v>
                </c:pt>
                <c:pt idx="88">
                  <c:v>5.3216764848602462</c:v>
                </c:pt>
                <c:pt idx="89">
                  <c:v>5.2846820610602441</c:v>
                </c:pt>
                <c:pt idx="90">
                  <c:v>5.2476622657417096</c:v>
                </c:pt>
                <c:pt idx="91">
                  <c:v>5.2106424704231769</c:v>
                </c:pt>
                <c:pt idx="92">
                  <c:v>5.1736480466231738</c:v>
                </c:pt>
                <c:pt idx="93">
                  <c:v>5.1367043484718629</c:v>
                </c:pt>
                <c:pt idx="94">
                  <c:v>5.0998366953345764</c:v>
                </c:pt>
                <c:pt idx="95">
                  <c:v>5.063070354459196</c:v>
                </c:pt>
                <c:pt idx="96">
                  <c:v>5.0264305236592355</c:v>
                </c:pt>
                <c:pt idx="97">
                  <c:v>4.9899423140445265</c:v>
                </c:pt>
                <c:pt idx="98">
                  <c:v>4.9536307328113125</c:v>
                </c:pt>
                <c:pt idx="99">
                  <c:v>4.9175206661035658</c:v>
                </c:pt>
                <c:pt idx="100">
                  <c:v>4.8816368619572703</c:v>
                </c:pt>
                <c:pt idx="101">
                  <c:v>4.8460039133393522</c:v>
                </c:pt>
                <c:pt idx="102">
                  <c:v>4.8106462412928899</c:v>
                </c:pt>
                <c:pt idx="103">
                  <c:v>4.775588078200145</c:v>
                </c:pt>
                <c:pt idx="104">
                  <c:v>4.7408534511749103</c:v>
                </c:pt>
                <c:pt idx="105">
                  <c:v>4.7064661655955131</c:v>
                </c:pt>
                <c:pt idx="106">
                  <c:v>4.6724497887898089</c:v>
                </c:pt>
                <c:pt idx="107">
                  <c:v>4.6388276338833023</c:v>
                </c:pt>
                <c:pt idx="108">
                  <c:v>4.6056227438215034</c:v>
                </c:pt>
                <c:pt idx="109">
                  <c:v>4.5728578755774389</c:v>
                </c:pt>
                <c:pt idx="110">
                  <c:v>4.5405554845551617</c:v>
                </c:pt>
                <c:pt idx="111">
                  <c:v>4.5087377091999379</c:v>
                </c:pt>
                <c:pt idx="112">
                  <c:v>4.4774263558256626</c:v>
                </c:pt>
                <c:pt idx="113">
                  <c:v>4.4466428836699032</c:v>
                </c:pt>
                <c:pt idx="114">
                  <c:v>4.4164083901868034</c:v>
                </c:pt>
                <c:pt idx="115">
                  <c:v>4.3867435965879515</c:v>
                </c:pt>
                <c:pt idx="116">
                  <c:v>4.3576688336410907</c:v>
                </c:pt>
                <c:pt idx="117">
                  <c:v>4.3292040277364272</c:v>
                </c:pt>
                <c:pt idx="118">
                  <c:v>4.30136868723008</c:v>
                </c:pt>
                <c:pt idx="119">
                  <c:v>4.2741818890740255</c:v>
                </c:pt>
                <c:pt idx="120">
                  <c:v>4.2476622657417096</c:v>
                </c:pt>
                <c:pt idx="121">
                  <c:v>4.2218279924582784</c:v>
                </c:pt>
                <c:pt idx="122">
                  <c:v>4.1966967747441917</c:v>
                </c:pt>
                <c:pt idx="123">
                  <c:v>4.1722858362807367</c:v>
                </c:pt>
                <c:pt idx="124">
                  <c:v>4.1486119071057832</c:v>
                </c:pt>
                <c:pt idx="125">
                  <c:v>4.1256912121478475</c:v>
                </c:pt>
                <c:pt idx="126">
                  <c:v>4.103539460106342</c:v>
                </c:pt>
                <c:pt idx="127">
                  <c:v>4.0821718326856082</c:v>
                </c:pt>
                <c:pt idx="128">
                  <c:v>4.0616029741901452</c:v>
                </c:pt>
                <c:pt idx="129">
                  <c:v>4.0418469814881277</c:v>
                </c:pt>
                <c:pt idx="130">
                  <c:v>4.0229173943501211</c:v>
                </c:pt>
                <c:pt idx="131">
                  <c:v>4.0048271861695941</c:v>
                </c:pt>
                <c:pt idx="132">
                  <c:v>3.9875887550716085</c:v>
                </c:pt>
                <c:pt idx="133">
                  <c:v>3.9712139154157597</c:v>
                </c:pt>
                <c:pt idx="134">
                  <c:v>3.9557138896992075</c:v>
                </c:pt>
                <c:pt idx="135">
                  <c:v>3.9410993008653334</c:v>
                </c:pt>
                <c:pt idx="136">
                  <c:v>3.9273801650233087</c:v>
                </c:pt>
                <c:pt idx="137">
                  <c:v>3.9145658845835536</c:v>
                </c:pt>
                <c:pt idx="138">
                  <c:v>3.902665241813795</c:v>
                </c:pt>
                <c:pt idx="139">
                  <c:v>3.891686392820136</c:v>
                </c:pt>
                <c:pt idx="140">
                  <c:v>3.8816368619572712</c:v>
                </c:pt>
                <c:pt idx="141">
                  <c:v>3.8725235366716686</c:v>
                </c:pt>
                <c:pt idx="142">
                  <c:v>3.8643526627812586</c:v>
                </c:pt>
                <c:pt idx="143">
                  <c:v>3.8571298401948613</c:v>
                </c:pt>
                <c:pt idx="144">
                  <c:v>3.8508600190742888</c:v>
                </c:pt>
                <c:pt idx="145">
                  <c:v>3.8455474964417542</c:v>
                </c:pt>
                <c:pt idx="146">
                  <c:v>3.8411959132349014</c:v>
                </c:pt>
                <c:pt idx="147">
                  <c:v>3.8378082518114951</c:v>
                </c:pt>
                <c:pt idx="148">
                  <c:v>3.8353868339054578</c:v>
                </c:pt>
                <c:pt idx="149">
                  <c:v>3.8339333190356681</c:v>
                </c:pt>
                <c:pt idx="150">
                  <c:v>3.8334487033686142</c:v>
                </c:pt>
                <c:pt idx="151">
                  <c:v>3.8339333190356677</c:v>
                </c:pt>
                <c:pt idx="152">
                  <c:v>3.8353868339054569</c:v>
                </c:pt>
                <c:pt idx="153">
                  <c:v>3.8378082518114947</c:v>
                </c:pt>
                <c:pt idx="154">
                  <c:v>3.8411959132349009</c:v>
                </c:pt>
                <c:pt idx="155">
                  <c:v>3.8455474964417538</c:v>
                </c:pt>
                <c:pt idx="156">
                  <c:v>3.8508600190742888</c:v>
                </c:pt>
                <c:pt idx="157">
                  <c:v>3.8571298401948613</c:v>
                </c:pt>
                <c:pt idx="158">
                  <c:v>3.8643526627812581</c:v>
                </c:pt>
                <c:pt idx="159">
                  <c:v>3.8725235366716682</c:v>
                </c:pt>
                <c:pt idx="160">
                  <c:v>3.8816368619572708</c:v>
                </c:pt>
                <c:pt idx="161">
                  <c:v>3.891686392820136</c:v>
                </c:pt>
                <c:pt idx="162">
                  <c:v>3.9026652418137946</c:v>
                </c:pt>
                <c:pt idx="163">
                  <c:v>3.914565884583554</c:v>
                </c:pt>
                <c:pt idx="164">
                  <c:v>3.9273801650233082</c:v>
                </c:pt>
                <c:pt idx="165">
                  <c:v>3.941099300865333</c:v>
                </c:pt>
                <c:pt idx="166">
                  <c:v>3.9557138896992075</c:v>
                </c:pt>
                <c:pt idx="167">
                  <c:v>3.9712139154157597</c:v>
                </c:pt>
                <c:pt idx="168">
                  <c:v>3.9875887550716085</c:v>
                </c:pt>
                <c:pt idx="169">
                  <c:v>4.0048271861695941</c:v>
                </c:pt>
                <c:pt idx="170">
                  <c:v>4.0229173943501202</c:v>
                </c:pt>
                <c:pt idx="171">
                  <c:v>4.0418469814881277</c:v>
                </c:pt>
                <c:pt idx="172">
                  <c:v>4.0616029741901443</c:v>
                </c:pt>
                <c:pt idx="173">
                  <c:v>4.0821718326856073</c:v>
                </c:pt>
                <c:pt idx="174">
                  <c:v>4.1035394601063402</c:v>
                </c:pt>
                <c:pt idx="175">
                  <c:v>4.1256912121478466</c:v>
                </c:pt>
                <c:pt idx="176">
                  <c:v>4.1486119071057814</c:v>
                </c:pt>
                <c:pt idx="177">
                  <c:v>4.1722858362807358</c:v>
                </c:pt>
                <c:pt idx="178">
                  <c:v>4.1966967747441908</c:v>
                </c:pt>
                <c:pt idx="179">
                  <c:v>4.2218279924582784</c:v>
                </c:pt>
                <c:pt idx="180">
                  <c:v>4.2476622657417096</c:v>
                </c:pt>
                <c:pt idx="181">
                  <c:v>4.2741818890740237</c:v>
                </c:pt>
                <c:pt idx="182">
                  <c:v>4.3013686872300783</c:v>
                </c:pt>
                <c:pt idx="183">
                  <c:v>4.3292040277364254</c:v>
                </c:pt>
                <c:pt idx="184">
                  <c:v>4.3576688336410889</c:v>
                </c:pt>
                <c:pt idx="185">
                  <c:v>4.3867435965879498</c:v>
                </c:pt>
                <c:pt idx="186">
                  <c:v>4.4164083901868016</c:v>
                </c:pt>
                <c:pt idx="187">
                  <c:v>4.4466428836699023</c:v>
                </c:pt>
                <c:pt idx="188">
                  <c:v>4.4774263558256626</c:v>
                </c:pt>
                <c:pt idx="189">
                  <c:v>4.5087377091999379</c:v>
                </c:pt>
                <c:pt idx="190">
                  <c:v>4.5405554845551608</c:v>
                </c:pt>
                <c:pt idx="191">
                  <c:v>4.5728578755774389</c:v>
                </c:pt>
                <c:pt idx="192">
                  <c:v>4.6056227438215034</c:v>
                </c:pt>
                <c:pt idx="193">
                  <c:v>4.6388276338833023</c:v>
                </c:pt>
                <c:pt idx="194">
                  <c:v>4.672449788789808</c:v>
                </c:pt>
                <c:pt idx="195">
                  <c:v>4.7064661655955113</c:v>
                </c:pt>
                <c:pt idx="196">
                  <c:v>4.7408534511749085</c:v>
                </c:pt>
                <c:pt idx="197">
                  <c:v>4.7755880782001432</c:v>
                </c:pt>
                <c:pt idx="198">
                  <c:v>4.8106462412928881</c:v>
                </c:pt>
                <c:pt idx="199">
                  <c:v>4.8460039133393522</c:v>
                </c:pt>
                <c:pt idx="200">
                  <c:v>4.8816368619572712</c:v>
                </c:pt>
                <c:pt idx="201">
                  <c:v>4.9175206661035666</c:v>
                </c:pt>
                <c:pt idx="202">
                  <c:v>4.9536307328113116</c:v>
                </c:pt>
                <c:pt idx="203">
                  <c:v>4.9899423140445265</c:v>
                </c:pt>
                <c:pt idx="204">
                  <c:v>5.0264305236592337</c:v>
                </c:pt>
                <c:pt idx="205">
                  <c:v>5.0630703544591933</c:v>
                </c:pt>
                <c:pt idx="206">
                  <c:v>5.0998366953345746</c:v>
                </c:pt>
                <c:pt idx="207">
                  <c:v>5.1367043484718611</c:v>
                </c:pt>
                <c:pt idx="208">
                  <c:v>5.1736480466231729</c:v>
                </c:pt>
                <c:pt idx="209">
                  <c:v>5.2106424704231751</c:v>
                </c:pt>
                <c:pt idx="210">
                  <c:v>5.2476622657417087</c:v>
                </c:pt>
                <c:pt idx="211">
                  <c:v>5.2846820610602423</c:v>
                </c:pt>
                <c:pt idx="212">
                  <c:v>5.3216764848602445</c:v>
                </c:pt>
                <c:pt idx="213">
                  <c:v>5.3586201830115563</c:v>
                </c:pt>
                <c:pt idx="214">
                  <c:v>5.3954878361488428</c:v>
                </c:pt>
                <c:pt idx="215">
                  <c:v>5.4322541770242232</c:v>
                </c:pt>
                <c:pt idx="216">
                  <c:v>5.4688940078241837</c:v>
                </c:pt>
                <c:pt idx="217">
                  <c:v>5.5053822174388909</c:v>
                </c:pt>
                <c:pt idx="218">
                  <c:v>5.5416937986721058</c:v>
                </c:pt>
                <c:pt idx="219">
                  <c:v>5.5778038653798525</c:v>
                </c:pt>
                <c:pt idx="220">
                  <c:v>5.6136876695261471</c:v>
                </c:pt>
                <c:pt idx="221">
                  <c:v>5.6493206181440652</c:v>
                </c:pt>
                <c:pt idx="222">
                  <c:v>5.6846782901905302</c:v>
                </c:pt>
                <c:pt idx="223">
                  <c:v>5.7197364532832742</c:v>
                </c:pt>
                <c:pt idx="224">
                  <c:v>5.7544710803085106</c:v>
                </c:pt>
                <c:pt idx="225">
                  <c:v>5.788858365887906</c:v>
                </c:pt>
                <c:pt idx="226">
                  <c:v>5.8228747426936103</c:v>
                </c:pt>
                <c:pt idx="227">
                  <c:v>5.8564968976001168</c:v>
                </c:pt>
                <c:pt idx="228">
                  <c:v>5.8897017876619158</c:v>
                </c:pt>
                <c:pt idx="229">
                  <c:v>5.9224666559059802</c:v>
                </c:pt>
                <c:pt idx="230">
                  <c:v>5.9547690469282575</c:v>
                </c:pt>
                <c:pt idx="231">
                  <c:v>5.9865868222834813</c:v>
                </c:pt>
                <c:pt idx="232">
                  <c:v>6.0178981756577556</c:v>
                </c:pt>
                <c:pt idx="233">
                  <c:v>6.0486816478135159</c:v>
                </c:pt>
                <c:pt idx="234">
                  <c:v>6.0789161412966157</c:v>
                </c:pt>
                <c:pt idx="235">
                  <c:v>6.1085809348954667</c:v>
                </c:pt>
                <c:pt idx="236">
                  <c:v>6.1376556978423285</c:v>
                </c:pt>
                <c:pt idx="237">
                  <c:v>6.1661205037469919</c:v>
                </c:pt>
                <c:pt idx="238">
                  <c:v>6.1939558442533391</c:v>
                </c:pt>
                <c:pt idx="239">
                  <c:v>6.2211426424093936</c:v>
                </c:pt>
                <c:pt idx="240">
                  <c:v>6.2476622657417087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hover!$S$31</c:f>
              <c:strCache>
                <c:ptCount val="1"/>
                <c:pt idx="0">
                  <c:v>Theta3 (deg)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hover!$S$32:$S$272</c:f>
              <c:numCache>
                <c:formatCode>0.000</c:formatCode>
                <c:ptCount val="241"/>
                <c:pt idx="0">
                  <c:v>6.2476622657417096</c:v>
                </c:pt>
                <c:pt idx="1">
                  <c:v>6.2211426424093936</c:v>
                </c:pt>
                <c:pt idx="2">
                  <c:v>6.19395584425334</c:v>
                </c:pt>
                <c:pt idx="3">
                  <c:v>6.1661205037469928</c:v>
                </c:pt>
                <c:pt idx="4">
                  <c:v>6.1376556978423293</c:v>
                </c:pt>
                <c:pt idx="5">
                  <c:v>6.1085809348954694</c:v>
                </c:pt>
                <c:pt idx="6">
                  <c:v>6.0789161412966166</c:v>
                </c:pt>
                <c:pt idx="7">
                  <c:v>6.0486816478135168</c:v>
                </c:pt>
                <c:pt idx="8">
                  <c:v>6.0178981756577565</c:v>
                </c:pt>
                <c:pt idx="9">
                  <c:v>5.9865868222834813</c:v>
                </c:pt>
                <c:pt idx="10">
                  <c:v>5.9547690469282575</c:v>
                </c:pt>
                <c:pt idx="11">
                  <c:v>5.9224666559059802</c:v>
                </c:pt>
                <c:pt idx="12">
                  <c:v>5.8897017876619158</c:v>
                </c:pt>
                <c:pt idx="13">
                  <c:v>5.8564968976001168</c:v>
                </c:pt>
                <c:pt idx="14">
                  <c:v>5.822874742693612</c:v>
                </c:pt>
                <c:pt idx="15">
                  <c:v>5.7888583658879069</c:v>
                </c:pt>
                <c:pt idx="16">
                  <c:v>5.7544710803085106</c:v>
                </c:pt>
                <c:pt idx="17">
                  <c:v>5.719736453283276</c:v>
                </c:pt>
                <c:pt idx="18">
                  <c:v>5.6846782901905311</c:v>
                </c:pt>
                <c:pt idx="19">
                  <c:v>5.6493206181440669</c:v>
                </c:pt>
                <c:pt idx="20">
                  <c:v>5.6136876695261488</c:v>
                </c:pt>
                <c:pt idx="21">
                  <c:v>5.5778038653798534</c:v>
                </c:pt>
                <c:pt idx="22">
                  <c:v>5.5416937986721075</c:v>
                </c:pt>
                <c:pt idx="23">
                  <c:v>5.5053822174388927</c:v>
                </c:pt>
                <c:pt idx="24">
                  <c:v>5.4688940078241837</c:v>
                </c:pt>
                <c:pt idx="25">
                  <c:v>5.4322541770242241</c:v>
                </c:pt>
                <c:pt idx="26">
                  <c:v>5.3954878361488436</c:v>
                </c:pt>
                <c:pt idx="27">
                  <c:v>5.3586201830115563</c:v>
                </c:pt>
                <c:pt idx="28">
                  <c:v>5.3216764848602454</c:v>
                </c:pt>
                <c:pt idx="29">
                  <c:v>5.2846820610602441</c:v>
                </c:pt>
                <c:pt idx="30">
                  <c:v>5.2476622657417096</c:v>
                </c:pt>
                <c:pt idx="31">
                  <c:v>5.210642470423176</c:v>
                </c:pt>
                <c:pt idx="32">
                  <c:v>5.1736480466231738</c:v>
                </c:pt>
                <c:pt idx="33">
                  <c:v>5.1367043484718629</c:v>
                </c:pt>
                <c:pt idx="34">
                  <c:v>5.0998366953345764</c:v>
                </c:pt>
                <c:pt idx="35">
                  <c:v>5.063070354459196</c:v>
                </c:pt>
                <c:pt idx="36">
                  <c:v>5.0264305236592355</c:v>
                </c:pt>
                <c:pt idx="37">
                  <c:v>4.9899423140445265</c:v>
                </c:pt>
                <c:pt idx="38">
                  <c:v>4.9536307328113125</c:v>
                </c:pt>
                <c:pt idx="39">
                  <c:v>4.9175206661035658</c:v>
                </c:pt>
                <c:pt idx="40">
                  <c:v>4.8816368619572712</c:v>
                </c:pt>
                <c:pt idx="41">
                  <c:v>4.8460039133393522</c:v>
                </c:pt>
                <c:pt idx="42">
                  <c:v>4.8106462412928881</c:v>
                </c:pt>
                <c:pt idx="43">
                  <c:v>4.7755880782001441</c:v>
                </c:pt>
                <c:pt idx="44">
                  <c:v>4.7408534511749103</c:v>
                </c:pt>
                <c:pt idx="45">
                  <c:v>4.7064661655955131</c:v>
                </c:pt>
                <c:pt idx="46">
                  <c:v>4.6724497887898089</c:v>
                </c:pt>
                <c:pt idx="47">
                  <c:v>4.6388276338833023</c:v>
                </c:pt>
                <c:pt idx="48">
                  <c:v>4.6056227438215034</c:v>
                </c:pt>
                <c:pt idx="49">
                  <c:v>4.5728578755774389</c:v>
                </c:pt>
                <c:pt idx="50">
                  <c:v>4.5405554845551617</c:v>
                </c:pt>
                <c:pt idx="51">
                  <c:v>4.5087377091999388</c:v>
                </c:pt>
                <c:pt idx="52">
                  <c:v>4.4774263558256635</c:v>
                </c:pt>
                <c:pt idx="53">
                  <c:v>4.4466428836699032</c:v>
                </c:pt>
                <c:pt idx="54">
                  <c:v>4.4164083901868034</c:v>
                </c:pt>
                <c:pt idx="55">
                  <c:v>4.3867435965879515</c:v>
                </c:pt>
                <c:pt idx="56">
                  <c:v>4.3576688336410898</c:v>
                </c:pt>
                <c:pt idx="57">
                  <c:v>4.3292040277364272</c:v>
                </c:pt>
                <c:pt idx="58">
                  <c:v>4.30136868723008</c:v>
                </c:pt>
                <c:pt idx="59">
                  <c:v>4.2741818890740255</c:v>
                </c:pt>
                <c:pt idx="60">
                  <c:v>4.2476622657417096</c:v>
                </c:pt>
                <c:pt idx="61">
                  <c:v>4.2218279924582784</c:v>
                </c:pt>
                <c:pt idx="62">
                  <c:v>4.1966967747441917</c:v>
                </c:pt>
                <c:pt idx="63">
                  <c:v>4.1722858362807367</c:v>
                </c:pt>
                <c:pt idx="64">
                  <c:v>4.1486119071057832</c:v>
                </c:pt>
                <c:pt idx="65">
                  <c:v>4.1256912121478475</c:v>
                </c:pt>
                <c:pt idx="66">
                  <c:v>4.103539460106342</c:v>
                </c:pt>
                <c:pt idx="67">
                  <c:v>4.0821718326856082</c:v>
                </c:pt>
                <c:pt idx="68">
                  <c:v>4.0616029741901443</c:v>
                </c:pt>
                <c:pt idx="69">
                  <c:v>4.0418469814881277</c:v>
                </c:pt>
                <c:pt idx="70">
                  <c:v>4.0229173943501211</c:v>
                </c:pt>
                <c:pt idx="71">
                  <c:v>4.0048271861695941</c:v>
                </c:pt>
                <c:pt idx="72">
                  <c:v>3.9875887550716085</c:v>
                </c:pt>
                <c:pt idx="73">
                  <c:v>3.9712139154157597</c:v>
                </c:pt>
                <c:pt idx="74">
                  <c:v>3.9557138896992075</c:v>
                </c:pt>
                <c:pt idx="75">
                  <c:v>3.941099300865333</c:v>
                </c:pt>
                <c:pt idx="76">
                  <c:v>3.9273801650233082</c:v>
                </c:pt>
                <c:pt idx="77">
                  <c:v>3.914565884583554</c:v>
                </c:pt>
                <c:pt idx="78">
                  <c:v>3.902665241813795</c:v>
                </c:pt>
                <c:pt idx="79">
                  <c:v>3.891686392820136</c:v>
                </c:pt>
                <c:pt idx="80">
                  <c:v>3.8816368619572712</c:v>
                </c:pt>
                <c:pt idx="81">
                  <c:v>3.8725235366716686</c:v>
                </c:pt>
                <c:pt idx="82">
                  <c:v>3.8643526627812586</c:v>
                </c:pt>
                <c:pt idx="83">
                  <c:v>3.8571298401948613</c:v>
                </c:pt>
                <c:pt idx="84">
                  <c:v>3.8508600190742888</c:v>
                </c:pt>
                <c:pt idx="85">
                  <c:v>3.8455474964417542</c:v>
                </c:pt>
                <c:pt idx="86">
                  <c:v>3.8411959132349009</c:v>
                </c:pt>
                <c:pt idx="87">
                  <c:v>3.8378082518114951</c:v>
                </c:pt>
                <c:pt idx="88">
                  <c:v>3.8353868339054578</c:v>
                </c:pt>
                <c:pt idx="89">
                  <c:v>3.8339333190356681</c:v>
                </c:pt>
                <c:pt idx="90">
                  <c:v>3.8334487033686147</c:v>
                </c:pt>
                <c:pt idx="91">
                  <c:v>3.8339333190356677</c:v>
                </c:pt>
                <c:pt idx="92">
                  <c:v>3.8353868339054569</c:v>
                </c:pt>
                <c:pt idx="93">
                  <c:v>3.8378082518114947</c:v>
                </c:pt>
                <c:pt idx="94">
                  <c:v>3.8411959132349009</c:v>
                </c:pt>
                <c:pt idx="95">
                  <c:v>3.8455474964417538</c:v>
                </c:pt>
                <c:pt idx="96">
                  <c:v>3.8508600190742888</c:v>
                </c:pt>
                <c:pt idx="97">
                  <c:v>3.8571298401948613</c:v>
                </c:pt>
                <c:pt idx="98">
                  <c:v>3.8643526627812581</c:v>
                </c:pt>
                <c:pt idx="99">
                  <c:v>3.8725235366716686</c:v>
                </c:pt>
                <c:pt idx="100">
                  <c:v>3.8816368619572708</c:v>
                </c:pt>
                <c:pt idx="101">
                  <c:v>3.891686392820136</c:v>
                </c:pt>
                <c:pt idx="102">
                  <c:v>3.9026652418137946</c:v>
                </c:pt>
                <c:pt idx="103">
                  <c:v>3.9145658845835531</c:v>
                </c:pt>
                <c:pt idx="104">
                  <c:v>3.9273801650233082</c:v>
                </c:pt>
                <c:pt idx="105">
                  <c:v>3.941099300865333</c:v>
                </c:pt>
                <c:pt idx="106">
                  <c:v>3.9557138896992075</c:v>
                </c:pt>
                <c:pt idx="107">
                  <c:v>3.9712139154157597</c:v>
                </c:pt>
                <c:pt idx="108">
                  <c:v>3.9875887550716085</c:v>
                </c:pt>
                <c:pt idx="109">
                  <c:v>4.0048271861695941</c:v>
                </c:pt>
                <c:pt idx="110">
                  <c:v>4.0229173943501202</c:v>
                </c:pt>
                <c:pt idx="111">
                  <c:v>4.0418469814881277</c:v>
                </c:pt>
                <c:pt idx="112">
                  <c:v>4.0616029741901452</c:v>
                </c:pt>
                <c:pt idx="113">
                  <c:v>4.0821718326856073</c:v>
                </c:pt>
                <c:pt idx="114">
                  <c:v>4.1035394601063411</c:v>
                </c:pt>
                <c:pt idx="115">
                  <c:v>4.1256912121478475</c:v>
                </c:pt>
                <c:pt idx="116">
                  <c:v>4.1486119071057814</c:v>
                </c:pt>
                <c:pt idx="117">
                  <c:v>4.1722858362807358</c:v>
                </c:pt>
                <c:pt idx="118">
                  <c:v>4.1966967747441908</c:v>
                </c:pt>
                <c:pt idx="119">
                  <c:v>4.2218279924582784</c:v>
                </c:pt>
                <c:pt idx="120">
                  <c:v>4.2476622657417096</c:v>
                </c:pt>
                <c:pt idx="121">
                  <c:v>4.2741818890740246</c:v>
                </c:pt>
                <c:pt idx="122">
                  <c:v>4.3013686872300791</c:v>
                </c:pt>
                <c:pt idx="123">
                  <c:v>4.3292040277364263</c:v>
                </c:pt>
                <c:pt idx="124">
                  <c:v>4.3576688336410889</c:v>
                </c:pt>
                <c:pt idx="125">
                  <c:v>4.3867435965879498</c:v>
                </c:pt>
                <c:pt idx="126">
                  <c:v>4.4164083901868016</c:v>
                </c:pt>
                <c:pt idx="127">
                  <c:v>4.4466428836699006</c:v>
                </c:pt>
                <c:pt idx="128">
                  <c:v>4.4774263558256626</c:v>
                </c:pt>
                <c:pt idx="129">
                  <c:v>4.5087377091999379</c:v>
                </c:pt>
                <c:pt idx="130">
                  <c:v>4.5405554845551608</c:v>
                </c:pt>
                <c:pt idx="131">
                  <c:v>4.5728578755774389</c:v>
                </c:pt>
                <c:pt idx="132">
                  <c:v>4.6056227438215034</c:v>
                </c:pt>
                <c:pt idx="133">
                  <c:v>4.6388276338833023</c:v>
                </c:pt>
                <c:pt idx="134">
                  <c:v>4.672449788789808</c:v>
                </c:pt>
                <c:pt idx="135">
                  <c:v>4.7064661655955122</c:v>
                </c:pt>
                <c:pt idx="136">
                  <c:v>4.7408534511749094</c:v>
                </c:pt>
                <c:pt idx="137">
                  <c:v>4.775588078200145</c:v>
                </c:pt>
                <c:pt idx="138">
                  <c:v>4.8106462412928881</c:v>
                </c:pt>
                <c:pt idx="139">
                  <c:v>4.8460039133393522</c:v>
                </c:pt>
                <c:pt idx="140">
                  <c:v>4.8816368619572712</c:v>
                </c:pt>
                <c:pt idx="141">
                  <c:v>4.9175206661035658</c:v>
                </c:pt>
                <c:pt idx="142">
                  <c:v>4.9536307328113116</c:v>
                </c:pt>
                <c:pt idx="143">
                  <c:v>4.9899423140445265</c:v>
                </c:pt>
                <c:pt idx="144">
                  <c:v>5.0264305236592346</c:v>
                </c:pt>
                <c:pt idx="145">
                  <c:v>5.0630703544591951</c:v>
                </c:pt>
                <c:pt idx="146">
                  <c:v>5.0998366953345746</c:v>
                </c:pt>
                <c:pt idx="147">
                  <c:v>5.1367043484718611</c:v>
                </c:pt>
                <c:pt idx="148">
                  <c:v>5.1736480466231729</c:v>
                </c:pt>
                <c:pt idx="149">
                  <c:v>5.2106424704231751</c:v>
                </c:pt>
                <c:pt idx="150">
                  <c:v>5.2476622657417087</c:v>
                </c:pt>
                <c:pt idx="151">
                  <c:v>5.2846820610602423</c:v>
                </c:pt>
                <c:pt idx="152">
                  <c:v>5.3216764848602445</c:v>
                </c:pt>
                <c:pt idx="153">
                  <c:v>5.3586201830115563</c:v>
                </c:pt>
                <c:pt idx="154">
                  <c:v>5.3954878361488428</c:v>
                </c:pt>
                <c:pt idx="155">
                  <c:v>5.4322541770242232</c:v>
                </c:pt>
                <c:pt idx="156">
                  <c:v>5.4688940078241837</c:v>
                </c:pt>
                <c:pt idx="157">
                  <c:v>5.5053822174388918</c:v>
                </c:pt>
                <c:pt idx="158">
                  <c:v>5.5416937986721067</c:v>
                </c:pt>
                <c:pt idx="159">
                  <c:v>5.5778038653798525</c:v>
                </c:pt>
                <c:pt idx="160">
                  <c:v>5.6136876695261471</c:v>
                </c:pt>
                <c:pt idx="161">
                  <c:v>5.6493206181440652</c:v>
                </c:pt>
                <c:pt idx="162">
                  <c:v>5.6846782901905302</c:v>
                </c:pt>
                <c:pt idx="163">
                  <c:v>5.7197364532832742</c:v>
                </c:pt>
                <c:pt idx="164">
                  <c:v>5.7544710803085106</c:v>
                </c:pt>
                <c:pt idx="165">
                  <c:v>5.7888583658879069</c:v>
                </c:pt>
                <c:pt idx="166">
                  <c:v>5.8228747426936103</c:v>
                </c:pt>
                <c:pt idx="167">
                  <c:v>5.8564968976001168</c:v>
                </c:pt>
                <c:pt idx="168">
                  <c:v>5.8897017876619158</c:v>
                </c:pt>
                <c:pt idx="169">
                  <c:v>5.9224666559059802</c:v>
                </c:pt>
                <c:pt idx="170">
                  <c:v>5.9547690469282575</c:v>
                </c:pt>
                <c:pt idx="171">
                  <c:v>5.9865868222834813</c:v>
                </c:pt>
                <c:pt idx="172">
                  <c:v>6.0178981756577556</c:v>
                </c:pt>
                <c:pt idx="173">
                  <c:v>6.0486816478135159</c:v>
                </c:pt>
                <c:pt idx="174">
                  <c:v>6.0789161412966148</c:v>
                </c:pt>
                <c:pt idx="175">
                  <c:v>6.1085809348954667</c:v>
                </c:pt>
                <c:pt idx="176">
                  <c:v>6.1376556978423285</c:v>
                </c:pt>
                <c:pt idx="177">
                  <c:v>6.1661205037469919</c:v>
                </c:pt>
                <c:pt idx="178">
                  <c:v>6.1939558442533391</c:v>
                </c:pt>
                <c:pt idx="179">
                  <c:v>6.2211426424093936</c:v>
                </c:pt>
                <c:pt idx="180">
                  <c:v>6.2476622657417096</c:v>
                </c:pt>
                <c:pt idx="181">
                  <c:v>6.2734965390251389</c:v>
                </c:pt>
                <c:pt idx="182">
                  <c:v>6.2986277567392266</c:v>
                </c:pt>
                <c:pt idx="183">
                  <c:v>6.3230386952026816</c:v>
                </c:pt>
                <c:pt idx="184">
                  <c:v>6.3467126243776359</c:v>
                </c:pt>
                <c:pt idx="185">
                  <c:v>6.3696333193355716</c:v>
                </c:pt>
                <c:pt idx="186">
                  <c:v>6.3917850713770772</c:v>
                </c:pt>
                <c:pt idx="187">
                  <c:v>6.4131526987978109</c:v>
                </c:pt>
                <c:pt idx="188">
                  <c:v>6.433721557293274</c:v>
                </c:pt>
                <c:pt idx="189">
                  <c:v>6.4534775499952914</c:v>
                </c:pt>
                <c:pt idx="190">
                  <c:v>6.4724071371332981</c:v>
                </c:pt>
                <c:pt idx="191">
                  <c:v>6.4904973453138251</c:v>
                </c:pt>
                <c:pt idx="192">
                  <c:v>6.5077357764118107</c:v>
                </c:pt>
                <c:pt idx="193">
                  <c:v>6.5241106160676585</c:v>
                </c:pt>
                <c:pt idx="194">
                  <c:v>6.5396106417842121</c:v>
                </c:pt>
                <c:pt idx="195">
                  <c:v>6.5542252306180862</c:v>
                </c:pt>
                <c:pt idx="196">
                  <c:v>6.5679443664601109</c:v>
                </c:pt>
                <c:pt idx="197">
                  <c:v>6.5807586468998656</c:v>
                </c:pt>
                <c:pt idx="198">
                  <c:v>6.5926592896696246</c:v>
                </c:pt>
                <c:pt idx="199">
                  <c:v>6.6036381386632836</c:v>
                </c:pt>
                <c:pt idx="200">
                  <c:v>6.6136876695261488</c:v>
                </c:pt>
                <c:pt idx="201">
                  <c:v>6.622800994811751</c:v>
                </c:pt>
                <c:pt idx="202">
                  <c:v>6.6309718687021606</c:v>
                </c:pt>
                <c:pt idx="203">
                  <c:v>6.6381946912885574</c:v>
                </c:pt>
                <c:pt idx="204">
                  <c:v>6.6444645124091295</c:v>
                </c:pt>
                <c:pt idx="205">
                  <c:v>6.6497770350416658</c:v>
                </c:pt>
                <c:pt idx="206">
                  <c:v>6.6541286182485173</c:v>
                </c:pt>
                <c:pt idx="207">
                  <c:v>6.6575162796719241</c:v>
                </c:pt>
                <c:pt idx="208">
                  <c:v>6.6599376975779618</c:v>
                </c:pt>
                <c:pt idx="209">
                  <c:v>6.661391212447751</c:v>
                </c:pt>
                <c:pt idx="210">
                  <c:v>6.6618758281148054</c:v>
                </c:pt>
                <c:pt idx="211">
                  <c:v>6.6613912124477519</c:v>
                </c:pt>
                <c:pt idx="212">
                  <c:v>6.6599376975779627</c:v>
                </c:pt>
                <c:pt idx="213">
                  <c:v>6.6575162796719241</c:v>
                </c:pt>
                <c:pt idx="214">
                  <c:v>6.6541286182485173</c:v>
                </c:pt>
                <c:pt idx="215">
                  <c:v>6.6497770350416658</c:v>
                </c:pt>
                <c:pt idx="216">
                  <c:v>6.6444645124091304</c:v>
                </c:pt>
                <c:pt idx="217">
                  <c:v>6.6381946912885583</c:v>
                </c:pt>
                <c:pt idx="218">
                  <c:v>6.6309718687021615</c:v>
                </c:pt>
                <c:pt idx="219">
                  <c:v>6.622800994811751</c:v>
                </c:pt>
                <c:pt idx="220">
                  <c:v>6.6136876695261488</c:v>
                </c:pt>
                <c:pt idx="221">
                  <c:v>6.6036381386632836</c:v>
                </c:pt>
                <c:pt idx="222">
                  <c:v>6.5926592896696246</c:v>
                </c:pt>
                <c:pt idx="223">
                  <c:v>6.5807586468998656</c:v>
                </c:pt>
                <c:pt idx="224">
                  <c:v>6.56794436646011</c:v>
                </c:pt>
                <c:pt idx="225">
                  <c:v>6.5542252306180862</c:v>
                </c:pt>
                <c:pt idx="226">
                  <c:v>6.5396106417842113</c:v>
                </c:pt>
                <c:pt idx="227">
                  <c:v>6.5241106160676594</c:v>
                </c:pt>
                <c:pt idx="228">
                  <c:v>6.5077357764118107</c:v>
                </c:pt>
                <c:pt idx="229">
                  <c:v>6.4904973453138251</c:v>
                </c:pt>
                <c:pt idx="230">
                  <c:v>6.472407137133299</c:v>
                </c:pt>
                <c:pt idx="231">
                  <c:v>6.4534775499952914</c:v>
                </c:pt>
                <c:pt idx="232">
                  <c:v>6.4337215572932758</c:v>
                </c:pt>
                <c:pt idx="233">
                  <c:v>6.4131526987978127</c:v>
                </c:pt>
                <c:pt idx="234">
                  <c:v>6.391785071377079</c:v>
                </c:pt>
                <c:pt idx="235">
                  <c:v>6.3696333193355725</c:v>
                </c:pt>
                <c:pt idx="236">
                  <c:v>6.3467126243776377</c:v>
                </c:pt>
                <c:pt idx="237">
                  <c:v>6.3230386952026834</c:v>
                </c:pt>
                <c:pt idx="238">
                  <c:v>6.2986277567392284</c:v>
                </c:pt>
                <c:pt idx="239">
                  <c:v>6.2734965390251407</c:v>
                </c:pt>
                <c:pt idx="240">
                  <c:v>6.2476622657417096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hover!$T$31</c:f>
              <c:strCache>
                <c:ptCount val="1"/>
                <c:pt idx="0">
                  <c:v>Theta4 (deg)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hover!$T$32:$T$272</c:f>
              <c:numCache>
                <c:formatCode>0.000</c:formatCode>
                <c:ptCount val="241"/>
                <c:pt idx="0">
                  <c:v>4.2476622657417096</c:v>
                </c:pt>
                <c:pt idx="1">
                  <c:v>4.2218279924582784</c:v>
                </c:pt>
                <c:pt idx="2">
                  <c:v>4.1966967747441917</c:v>
                </c:pt>
                <c:pt idx="3">
                  <c:v>4.1722858362807367</c:v>
                </c:pt>
                <c:pt idx="4">
                  <c:v>4.1486119071057832</c:v>
                </c:pt>
                <c:pt idx="5">
                  <c:v>4.1256912121478475</c:v>
                </c:pt>
                <c:pt idx="6">
                  <c:v>4.103539460106342</c:v>
                </c:pt>
                <c:pt idx="7">
                  <c:v>4.0821718326856082</c:v>
                </c:pt>
                <c:pt idx="8">
                  <c:v>4.0616029741901443</c:v>
                </c:pt>
                <c:pt idx="9">
                  <c:v>4.0418469814881277</c:v>
                </c:pt>
                <c:pt idx="10">
                  <c:v>4.0229173943501211</c:v>
                </c:pt>
                <c:pt idx="11">
                  <c:v>4.0048271861695941</c:v>
                </c:pt>
                <c:pt idx="12">
                  <c:v>3.9875887550716085</c:v>
                </c:pt>
                <c:pt idx="13">
                  <c:v>3.9712139154157597</c:v>
                </c:pt>
                <c:pt idx="14">
                  <c:v>3.9557138896992075</c:v>
                </c:pt>
                <c:pt idx="15">
                  <c:v>3.941099300865333</c:v>
                </c:pt>
                <c:pt idx="16">
                  <c:v>3.9273801650233082</c:v>
                </c:pt>
                <c:pt idx="17">
                  <c:v>3.914565884583554</c:v>
                </c:pt>
                <c:pt idx="18">
                  <c:v>3.902665241813795</c:v>
                </c:pt>
                <c:pt idx="19">
                  <c:v>3.891686392820136</c:v>
                </c:pt>
                <c:pt idx="20">
                  <c:v>3.8816368619572712</c:v>
                </c:pt>
                <c:pt idx="21">
                  <c:v>3.8725235366716686</c:v>
                </c:pt>
                <c:pt idx="22">
                  <c:v>3.8643526627812586</c:v>
                </c:pt>
                <c:pt idx="23">
                  <c:v>3.8571298401948613</c:v>
                </c:pt>
                <c:pt idx="24">
                  <c:v>3.8508600190742888</c:v>
                </c:pt>
                <c:pt idx="25">
                  <c:v>3.8455474964417542</c:v>
                </c:pt>
                <c:pt idx="26">
                  <c:v>3.8411959132349009</c:v>
                </c:pt>
                <c:pt idx="27">
                  <c:v>3.8378082518114951</c:v>
                </c:pt>
                <c:pt idx="28">
                  <c:v>3.8353868339054578</c:v>
                </c:pt>
                <c:pt idx="29">
                  <c:v>3.8339333190356681</c:v>
                </c:pt>
                <c:pt idx="30">
                  <c:v>3.8334487033686147</c:v>
                </c:pt>
                <c:pt idx="31">
                  <c:v>3.8339333190356677</c:v>
                </c:pt>
                <c:pt idx="32">
                  <c:v>3.8353868339054573</c:v>
                </c:pt>
                <c:pt idx="33">
                  <c:v>3.8378082518114947</c:v>
                </c:pt>
                <c:pt idx="34">
                  <c:v>3.8411959132349009</c:v>
                </c:pt>
                <c:pt idx="35">
                  <c:v>3.8455474964417538</c:v>
                </c:pt>
                <c:pt idx="36">
                  <c:v>3.8508600190742888</c:v>
                </c:pt>
                <c:pt idx="37">
                  <c:v>3.8571298401948613</c:v>
                </c:pt>
                <c:pt idx="38">
                  <c:v>3.8643526627812581</c:v>
                </c:pt>
                <c:pt idx="39">
                  <c:v>3.8725235366716686</c:v>
                </c:pt>
                <c:pt idx="40">
                  <c:v>3.8816368619572708</c:v>
                </c:pt>
                <c:pt idx="41">
                  <c:v>3.891686392820136</c:v>
                </c:pt>
                <c:pt idx="42">
                  <c:v>3.9026652418137946</c:v>
                </c:pt>
                <c:pt idx="43">
                  <c:v>3.914565884583554</c:v>
                </c:pt>
                <c:pt idx="44">
                  <c:v>3.9273801650233082</c:v>
                </c:pt>
                <c:pt idx="45">
                  <c:v>3.941099300865333</c:v>
                </c:pt>
                <c:pt idx="46">
                  <c:v>3.9557138896992075</c:v>
                </c:pt>
                <c:pt idx="47">
                  <c:v>3.9712139154157597</c:v>
                </c:pt>
                <c:pt idx="48">
                  <c:v>3.9875887550716085</c:v>
                </c:pt>
                <c:pt idx="49">
                  <c:v>4.0048271861695941</c:v>
                </c:pt>
                <c:pt idx="50">
                  <c:v>4.0229173943501202</c:v>
                </c:pt>
                <c:pt idx="51">
                  <c:v>4.0418469814881268</c:v>
                </c:pt>
                <c:pt idx="52">
                  <c:v>4.0616029741901443</c:v>
                </c:pt>
                <c:pt idx="53">
                  <c:v>4.0821718326856073</c:v>
                </c:pt>
                <c:pt idx="54">
                  <c:v>4.1035394601063411</c:v>
                </c:pt>
                <c:pt idx="55">
                  <c:v>4.1256912121478475</c:v>
                </c:pt>
                <c:pt idx="56">
                  <c:v>4.1486119071057823</c:v>
                </c:pt>
                <c:pt idx="57">
                  <c:v>4.1722858362807358</c:v>
                </c:pt>
                <c:pt idx="58">
                  <c:v>4.1966967747441908</c:v>
                </c:pt>
                <c:pt idx="59">
                  <c:v>4.2218279924582784</c:v>
                </c:pt>
                <c:pt idx="60">
                  <c:v>4.2476622657417096</c:v>
                </c:pt>
                <c:pt idx="61">
                  <c:v>4.2741818890740246</c:v>
                </c:pt>
                <c:pt idx="62">
                  <c:v>4.3013686872300791</c:v>
                </c:pt>
                <c:pt idx="63">
                  <c:v>4.3292040277364263</c:v>
                </c:pt>
                <c:pt idx="64">
                  <c:v>4.3576688336410889</c:v>
                </c:pt>
                <c:pt idx="65">
                  <c:v>4.3867435965879498</c:v>
                </c:pt>
                <c:pt idx="66">
                  <c:v>4.4164083901868016</c:v>
                </c:pt>
                <c:pt idx="67">
                  <c:v>4.4466428836699023</c:v>
                </c:pt>
                <c:pt idx="68">
                  <c:v>4.4774263558256635</c:v>
                </c:pt>
                <c:pt idx="69">
                  <c:v>4.5087377091999379</c:v>
                </c:pt>
                <c:pt idx="70">
                  <c:v>4.5405554845551608</c:v>
                </c:pt>
                <c:pt idx="71">
                  <c:v>4.5728578755774389</c:v>
                </c:pt>
                <c:pt idx="72">
                  <c:v>4.6056227438215034</c:v>
                </c:pt>
                <c:pt idx="73">
                  <c:v>4.6388276338833023</c:v>
                </c:pt>
                <c:pt idx="74">
                  <c:v>4.672449788789808</c:v>
                </c:pt>
                <c:pt idx="75">
                  <c:v>4.7064661655955113</c:v>
                </c:pt>
                <c:pt idx="76">
                  <c:v>4.7408534511749085</c:v>
                </c:pt>
                <c:pt idx="77">
                  <c:v>4.7755880782001432</c:v>
                </c:pt>
                <c:pt idx="78">
                  <c:v>4.8106462412928881</c:v>
                </c:pt>
                <c:pt idx="79">
                  <c:v>4.8460039133393522</c:v>
                </c:pt>
                <c:pt idx="80">
                  <c:v>4.8816368619572694</c:v>
                </c:pt>
                <c:pt idx="81">
                  <c:v>4.9175206661035658</c:v>
                </c:pt>
                <c:pt idx="82">
                  <c:v>4.9536307328113116</c:v>
                </c:pt>
                <c:pt idx="83">
                  <c:v>4.9899423140445265</c:v>
                </c:pt>
                <c:pt idx="84">
                  <c:v>5.0264305236592346</c:v>
                </c:pt>
                <c:pt idx="85">
                  <c:v>5.0630703544591951</c:v>
                </c:pt>
                <c:pt idx="86">
                  <c:v>5.0998366953345764</c:v>
                </c:pt>
                <c:pt idx="87">
                  <c:v>5.1367043484718611</c:v>
                </c:pt>
                <c:pt idx="88">
                  <c:v>5.1736480466231729</c:v>
                </c:pt>
                <c:pt idx="89">
                  <c:v>5.2106424704231751</c:v>
                </c:pt>
                <c:pt idx="90">
                  <c:v>5.2476622657417087</c:v>
                </c:pt>
                <c:pt idx="91">
                  <c:v>5.2846820610602423</c:v>
                </c:pt>
                <c:pt idx="92">
                  <c:v>5.3216764848602445</c:v>
                </c:pt>
                <c:pt idx="93">
                  <c:v>5.3586201830115563</c:v>
                </c:pt>
                <c:pt idx="94">
                  <c:v>5.3954878361488428</c:v>
                </c:pt>
                <c:pt idx="95">
                  <c:v>5.4322541770242232</c:v>
                </c:pt>
                <c:pt idx="96">
                  <c:v>5.4688940078241837</c:v>
                </c:pt>
                <c:pt idx="97">
                  <c:v>5.5053822174388918</c:v>
                </c:pt>
                <c:pt idx="98">
                  <c:v>5.5416937986721067</c:v>
                </c:pt>
                <c:pt idx="99">
                  <c:v>5.5778038653798534</c:v>
                </c:pt>
                <c:pt idx="100">
                  <c:v>5.6136876695261488</c:v>
                </c:pt>
                <c:pt idx="101">
                  <c:v>5.6493206181440652</c:v>
                </c:pt>
                <c:pt idx="102">
                  <c:v>5.6846782901905293</c:v>
                </c:pt>
                <c:pt idx="103">
                  <c:v>5.7197364532832742</c:v>
                </c:pt>
                <c:pt idx="104">
                  <c:v>5.7544710803085088</c:v>
                </c:pt>
                <c:pt idx="105">
                  <c:v>5.788858365887906</c:v>
                </c:pt>
                <c:pt idx="106">
                  <c:v>5.8228747426936103</c:v>
                </c:pt>
                <c:pt idx="107">
                  <c:v>5.8564968976001168</c:v>
                </c:pt>
                <c:pt idx="108">
                  <c:v>5.8897017876619158</c:v>
                </c:pt>
                <c:pt idx="109">
                  <c:v>5.9224666559059802</c:v>
                </c:pt>
                <c:pt idx="110">
                  <c:v>5.9547690469282575</c:v>
                </c:pt>
                <c:pt idx="111">
                  <c:v>5.9865868222834813</c:v>
                </c:pt>
                <c:pt idx="112">
                  <c:v>6.0178981756577565</c:v>
                </c:pt>
                <c:pt idx="113">
                  <c:v>6.0486816478135159</c:v>
                </c:pt>
                <c:pt idx="114">
                  <c:v>6.0789161412966157</c:v>
                </c:pt>
                <c:pt idx="115">
                  <c:v>6.1085809348954676</c:v>
                </c:pt>
                <c:pt idx="116">
                  <c:v>6.1376556978423285</c:v>
                </c:pt>
                <c:pt idx="117">
                  <c:v>6.1661205037469919</c:v>
                </c:pt>
                <c:pt idx="118">
                  <c:v>6.1939558442533391</c:v>
                </c:pt>
                <c:pt idx="119">
                  <c:v>6.2211426424093936</c:v>
                </c:pt>
                <c:pt idx="120">
                  <c:v>6.2476622657417096</c:v>
                </c:pt>
                <c:pt idx="121">
                  <c:v>6.2734965390251398</c:v>
                </c:pt>
                <c:pt idx="122">
                  <c:v>6.2986277567392275</c:v>
                </c:pt>
                <c:pt idx="123">
                  <c:v>6.3230386952026825</c:v>
                </c:pt>
                <c:pt idx="124">
                  <c:v>6.3467126243776359</c:v>
                </c:pt>
                <c:pt idx="125">
                  <c:v>6.3696333193355716</c:v>
                </c:pt>
                <c:pt idx="126">
                  <c:v>6.3917850713770772</c:v>
                </c:pt>
                <c:pt idx="127">
                  <c:v>6.4131526987978109</c:v>
                </c:pt>
                <c:pt idx="128">
                  <c:v>6.433721557293274</c:v>
                </c:pt>
                <c:pt idx="129">
                  <c:v>6.4534775499952914</c:v>
                </c:pt>
                <c:pt idx="130">
                  <c:v>6.4724071371332981</c:v>
                </c:pt>
                <c:pt idx="131">
                  <c:v>6.4904973453138251</c:v>
                </c:pt>
                <c:pt idx="132">
                  <c:v>6.5077357764118107</c:v>
                </c:pt>
                <c:pt idx="133">
                  <c:v>6.5241106160676585</c:v>
                </c:pt>
                <c:pt idx="134">
                  <c:v>6.5396106417842121</c:v>
                </c:pt>
                <c:pt idx="135">
                  <c:v>6.5542252306180862</c:v>
                </c:pt>
                <c:pt idx="136">
                  <c:v>6.5679443664601109</c:v>
                </c:pt>
                <c:pt idx="137">
                  <c:v>6.5807586468998656</c:v>
                </c:pt>
                <c:pt idx="138">
                  <c:v>6.5926592896696246</c:v>
                </c:pt>
                <c:pt idx="139">
                  <c:v>6.6036381386632836</c:v>
                </c:pt>
                <c:pt idx="140">
                  <c:v>6.6136876695261488</c:v>
                </c:pt>
                <c:pt idx="141">
                  <c:v>6.622800994811751</c:v>
                </c:pt>
                <c:pt idx="142">
                  <c:v>6.6309718687021606</c:v>
                </c:pt>
                <c:pt idx="143">
                  <c:v>6.6381946912885574</c:v>
                </c:pt>
                <c:pt idx="144">
                  <c:v>6.6444645124091304</c:v>
                </c:pt>
                <c:pt idx="145">
                  <c:v>6.649777035041665</c:v>
                </c:pt>
                <c:pt idx="146">
                  <c:v>6.6541286182485173</c:v>
                </c:pt>
                <c:pt idx="147">
                  <c:v>6.6575162796719241</c:v>
                </c:pt>
                <c:pt idx="148">
                  <c:v>6.6599376975779618</c:v>
                </c:pt>
                <c:pt idx="149">
                  <c:v>6.661391212447751</c:v>
                </c:pt>
                <c:pt idx="150">
                  <c:v>6.6618758281148054</c:v>
                </c:pt>
                <c:pt idx="151">
                  <c:v>6.6613912124477519</c:v>
                </c:pt>
                <c:pt idx="152">
                  <c:v>6.6599376975779627</c:v>
                </c:pt>
                <c:pt idx="153">
                  <c:v>6.6575162796719241</c:v>
                </c:pt>
                <c:pt idx="154">
                  <c:v>6.6541286182485173</c:v>
                </c:pt>
                <c:pt idx="155">
                  <c:v>6.6497770350416658</c:v>
                </c:pt>
                <c:pt idx="156">
                  <c:v>6.6444645124091304</c:v>
                </c:pt>
                <c:pt idx="157">
                  <c:v>6.6381946912885583</c:v>
                </c:pt>
                <c:pt idx="158">
                  <c:v>6.6309718687021615</c:v>
                </c:pt>
                <c:pt idx="159">
                  <c:v>6.622800994811751</c:v>
                </c:pt>
                <c:pt idx="160">
                  <c:v>6.6136876695261488</c:v>
                </c:pt>
                <c:pt idx="161">
                  <c:v>6.6036381386632836</c:v>
                </c:pt>
                <c:pt idx="162">
                  <c:v>6.5926592896696246</c:v>
                </c:pt>
                <c:pt idx="163">
                  <c:v>6.5807586468998656</c:v>
                </c:pt>
                <c:pt idx="164">
                  <c:v>6.56794436646011</c:v>
                </c:pt>
                <c:pt idx="165">
                  <c:v>6.5542252306180853</c:v>
                </c:pt>
                <c:pt idx="166">
                  <c:v>6.5396106417842113</c:v>
                </c:pt>
                <c:pt idx="167">
                  <c:v>6.5241106160676594</c:v>
                </c:pt>
                <c:pt idx="168">
                  <c:v>6.5077357764118107</c:v>
                </c:pt>
                <c:pt idx="169">
                  <c:v>6.4904973453138251</c:v>
                </c:pt>
                <c:pt idx="170">
                  <c:v>6.472407137133299</c:v>
                </c:pt>
                <c:pt idx="171">
                  <c:v>6.4534775499952914</c:v>
                </c:pt>
                <c:pt idx="172">
                  <c:v>6.4337215572932758</c:v>
                </c:pt>
                <c:pt idx="173">
                  <c:v>6.4131526987978127</c:v>
                </c:pt>
                <c:pt idx="174">
                  <c:v>6.391785071377079</c:v>
                </c:pt>
                <c:pt idx="175">
                  <c:v>6.3696333193355725</c:v>
                </c:pt>
                <c:pt idx="176">
                  <c:v>6.3467126243776377</c:v>
                </c:pt>
                <c:pt idx="177">
                  <c:v>6.3230386952026834</c:v>
                </c:pt>
                <c:pt idx="178">
                  <c:v>6.2986277567392284</c:v>
                </c:pt>
                <c:pt idx="179">
                  <c:v>6.2734965390251407</c:v>
                </c:pt>
                <c:pt idx="180">
                  <c:v>6.2476622657417096</c:v>
                </c:pt>
                <c:pt idx="181">
                  <c:v>6.2211426424093945</c:v>
                </c:pt>
                <c:pt idx="182">
                  <c:v>6.19395584425334</c:v>
                </c:pt>
                <c:pt idx="183">
                  <c:v>6.1661205037469928</c:v>
                </c:pt>
                <c:pt idx="184">
                  <c:v>6.1376556978423293</c:v>
                </c:pt>
                <c:pt idx="185">
                  <c:v>6.1085809348954676</c:v>
                </c:pt>
                <c:pt idx="186">
                  <c:v>6.0789161412966157</c:v>
                </c:pt>
                <c:pt idx="187">
                  <c:v>6.0486816478135159</c:v>
                </c:pt>
                <c:pt idx="188">
                  <c:v>6.0178981756577565</c:v>
                </c:pt>
                <c:pt idx="189">
                  <c:v>5.9865868222834822</c:v>
                </c:pt>
                <c:pt idx="190">
                  <c:v>5.9547690469282584</c:v>
                </c:pt>
                <c:pt idx="191">
                  <c:v>5.9224666559059802</c:v>
                </c:pt>
                <c:pt idx="192">
                  <c:v>5.8897017876619158</c:v>
                </c:pt>
                <c:pt idx="193">
                  <c:v>5.8564968976001177</c:v>
                </c:pt>
                <c:pt idx="194">
                  <c:v>5.8228747426936112</c:v>
                </c:pt>
                <c:pt idx="195">
                  <c:v>5.7888583658879096</c:v>
                </c:pt>
                <c:pt idx="196">
                  <c:v>5.7544710803085124</c:v>
                </c:pt>
                <c:pt idx="197">
                  <c:v>5.7197364532832768</c:v>
                </c:pt>
                <c:pt idx="198">
                  <c:v>5.6846782901905319</c:v>
                </c:pt>
                <c:pt idx="199">
                  <c:v>5.6493206181440678</c:v>
                </c:pt>
                <c:pt idx="200">
                  <c:v>5.6136876695261497</c:v>
                </c:pt>
                <c:pt idx="201">
                  <c:v>5.5778038653798534</c:v>
                </c:pt>
                <c:pt idx="202">
                  <c:v>5.5416937986721075</c:v>
                </c:pt>
                <c:pt idx="203">
                  <c:v>5.5053822174388927</c:v>
                </c:pt>
                <c:pt idx="204">
                  <c:v>5.4688940078241846</c:v>
                </c:pt>
                <c:pt idx="205">
                  <c:v>5.4322541770242241</c:v>
                </c:pt>
                <c:pt idx="206">
                  <c:v>5.3954878361488428</c:v>
                </c:pt>
                <c:pt idx="207">
                  <c:v>5.3586201830115563</c:v>
                </c:pt>
                <c:pt idx="208">
                  <c:v>5.3216764848602454</c:v>
                </c:pt>
                <c:pt idx="209">
                  <c:v>5.2846820610602423</c:v>
                </c:pt>
                <c:pt idx="210">
                  <c:v>5.2476622657417114</c:v>
                </c:pt>
                <c:pt idx="211">
                  <c:v>5.2106424704231769</c:v>
                </c:pt>
                <c:pt idx="212">
                  <c:v>5.1736480466231747</c:v>
                </c:pt>
                <c:pt idx="213">
                  <c:v>5.1367043484718629</c:v>
                </c:pt>
                <c:pt idx="214">
                  <c:v>5.0998366953345773</c:v>
                </c:pt>
                <c:pt idx="215">
                  <c:v>5.063070354459196</c:v>
                </c:pt>
                <c:pt idx="216">
                  <c:v>5.0264305236592355</c:v>
                </c:pt>
                <c:pt idx="217">
                  <c:v>4.9899423140445291</c:v>
                </c:pt>
                <c:pt idx="218">
                  <c:v>4.9536307328113152</c:v>
                </c:pt>
                <c:pt idx="219">
                  <c:v>4.9175206661035684</c:v>
                </c:pt>
                <c:pt idx="220">
                  <c:v>4.8816368619572739</c:v>
                </c:pt>
                <c:pt idx="221">
                  <c:v>4.846003913339354</c:v>
                </c:pt>
                <c:pt idx="222">
                  <c:v>4.8106462412928899</c:v>
                </c:pt>
                <c:pt idx="223">
                  <c:v>4.7755880782001459</c:v>
                </c:pt>
                <c:pt idx="224">
                  <c:v>4.7408534511749103</c:v>
                </c:pt>
                <c:pt idx="225">
                  <c:v>4.706466165595514</c:v>
                </c:pt>
                <c:pt idx="226">
                  <c:v>4.6724497887898089</c:v>
                </c:pt>
                <c:pt idx="227">
                  <c:v>4.6388276338833023</c:v>
                </c:pt>
                <c:pt idx="228">
                  <c:v>4.6056227438215034</c:v>
                </c:pt>
                <c:pt idx="229">
                  <c:v>4.5728578755774389</c:v>
                </c:pt>
                <c:pt idx="230">
                  <c:v>4.5405554845551617</c:v>
                </c:pt>
                <c:pt idx="231">
                  <c:v>4.5087377091999379</c:v>
                </c:pt>
                <c:pt idx="232">
                  <c:v>4.4774263558256635</c:v>
                </c:pt>
                <c:pt idx="233">
                  <c:v>4.4466428836699023</c:v>
                </c:pt>
                <c:pt idx="234">
                  <c:v>4.4164083901868025</c:v>
                </c:pt>
                <c:pt idx="235">
                  <c:v>4.3867435965879524</c:v>
                </c:pt>
                <c:pt idx="236">
                  <c:v>4.3576688336410907</c:v>
                </c:pt>
                <c:pt idx="237">
                  <c:v>4.3292040277364272</c:v>
                </c:pt>
                <c:pt idx="238">
                  <c:v>4.30136868723008</c:v>
                </c:pt>
                <c:pt idx="239">
                  <c:v>4.2741818890740255</c:v>
                </c:pt>
                <c:pt idx="240">
                  <c:v>4.2476622657417114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52984"/>
        <c:axId val="558449456"/>
      </c:scatterChart>
      <c:valAx>
        <c:axId val="55845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9456"/>
        <c:crosses val="autoZero"/>
        <c:crossBetween val="midCat"/>
      </c:valAx>
      <c:valAx>
        <c:axId val="55844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2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 force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hover!$Z$31</c:f>
              <c:strCache>
                <c:ptCount val="1"/>
                <c:pt idx="0">
                  <c:v>Z1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hover!$Z$32:$Z$272</c:f>
              <c:numCache>
                <c:formatCode>0.00</c:formatCode>
                <c:ptCount val="241"/>
                <c:pt idx="0">
                  <c:v>-2018.0389888026041</c:v>
                </c:pt>
                <c:pt idx="1">
                  <c:v>-2030.5682786679849</c:v>
                </c:pt>
                <c:pt idx="2">
                  <c:v>-2043.4114211750443</c:v>
                </c:pt>
                <c:pt idx="3">
                  <c:v>-2056.5595055854287</c:v>
                </c:pt>
                <c:pt idx="4">
                  <c:v>-2070.0034114448672</c:v>
                </c:pt>
                <c:pt idx="5">
                  <c:v>-2083.733815092095</c:v>
                </c:pt>
                <c:pt idx="6">
                  <c:v>-2097.7411963133809</c:v>
                </c:pt>
                <c:pt idx="7">
                  <c:v>-2112.0158451375805</c:v>
                </c:pt>
                <c:pt idx="8">
                  <c:v>-2126.5478687665104</c:v>
                </c:pt>
                <c:pt idx="9">
                  <c:v>-2141.3271986353038</c:v>
                </c:pt>
                <c:pt idx="10">
                  <c:v>-2156.3435975972702</c:v>
                </c:pt>
                <c:pt idx="11">
                  <c:v>-2171.5866672276234</c:v>
                </c:pt>
                <c:pt idx="12">
                  <c:v>-2187.0458552403611</c:v>
                </c:pt>
                <c:pt idx="13">
                  <c:v>-2202.710463012419</c:v>
                </c:pt>
                <c:pt idx="14">
                  <c:v>-2218.5696532091251</c:v>
                </c:pt>
                <c:pt idx="15">
                  <c:v>-2234.6124575048707</c:v>
                </c:pt>
                <c:pt idx="16">
                  <c:v>-2250.8277843928086</c:v>
                </c:pt>
                <c:pt idx="17">
                  <c:v>-2267.204427077294</c:v>
                </c:pt>
                <c:pt idx="18">
                  <c:v>-2283.7310714427053</c:v>
                </c:pt>
                <c:pt idx="19">
                  <c:v>-2300.3963040921935</c:v>
                </c:pt>
                <c:pt idx="20">
                  <c:v>-2317.1886204498423</c:v>
                </c:pt>
                <c:pt idx="21">
                  <c:v>-2334.0964329196581</c:v>
                </c:pt>
                <c:pt idx="22">
                  <c:v>-2351.108079094764</c:v>
                </c:pt>
                <c:pt idx="23">
                  <c:v>-2368.2118300101129</c:v>
                </c:pt>
                <c:pt idx="24">
                  <c:v>-2385.3958984320147</c:v>
                </c:pt>
                <c:pt idx="25">
                  <c:v>-2402.6484471777439</c:v>
                </c:pt>
                <c:pt idx="26">
                  <c:v>-2419.9575974584709</c:v>
                </c:pt>
                <c:pt idx="27">
                  <c:v>-2437.3114372387736</c:v>
                </c:pt>
                <c:pt idx="28">
                  <c:v>-2454.6980296059664</c:v>
                </c:pt>
                <c:pt idx="29">
                  <c:v>-2472.1054211425239</c:v>
                </c:pt>
                <c:pt idx="30">
                  <c:v>-2489.5216502948851</c:v>
                </c:pt>
                <c:pt idx="31">
                  <c:v>-2506.9347557319602</c:v>
                </c:pt>
                <c:pt idx="32">
                  <c:v>-2524.332784686716</c:v>
                </c:pt>
                <c:pt idx="33">
                  <c:v>-2541.7038012742646</c:v>
                </c:pt>
                <c:pt idx="34">
                  <c:v>-2559.0358947799468</c:v>
                </c:pt>
                <c:pt idx="35">
                  <c:v>-2576.3171879109682</c:v>
                </c:pt>
                <c:pt idx="36">
                  <c:v>-2593.5358450052472</c:v>
                </c:pt>
                <c:pt idx="37">
                  <c:v>-2610.6800801912059</c:v>
                </c:pt>
                <c:pt idx="38">
                  <c:v>-2627.7381654923515</c:v>
                </c:pt>
                <c:pt idx="39">
                  <c:v>-2644.6984388705964</c:v>
                </c:pt>
                <c:pt idx="40">
                  <c:v>-2661.549312202394</c:v>
                </c:pt>
                <c:pt idx="41">
                  <c:v>-2678.2792791818711</c:v>
                </c:pt>
                <c:pt idx="42">
                  <c:v>-2694.876923145303</c:v>
                </c:pt>
                <c:pt idx="43">
                  <c:v>-2711.3309248113846</c:v>
                </c:pt>
                <c:pt idx="44">
                  <c:v>-2727.6300699319204</c:v>
                </c:pt>
                <c:pt idx="45">
                  <c:v>-2743.7632568476911</c:v>
                </c:pt>
                <c:pt idx="46">
                  <c:v>-2759.7195039444255</c:v>
                </c:pt>
                <c:pt idx="47">
                  <c:v>-2775.4879570039607</c:v>
                </c:pt>
                <c:pt idx="48">
                  <c:v>-2791.0578964458405</c:v>
                </c:pt>
                <c:pt idx="49">
                  <c:v>-2806.4187444547679</c:v>
                </c:pt>
                <c:pt idx="50">
                  <c:v>-2821.5600719895142</c:v>
                </c:pt>
                <c:pt idx="51">
                  <c:v>-2836.4716056690454</c:v>
                </c:pt>
                <c:pt idx="52">
                  <c:v>-2851.1432345318094</c:v>
                </c:pt>
                <c:pt idx="53">
                  <c:v>-2865.5650166643172</c:v>
                </c:pt>
                <c:pt idx="54">
                  <c:v>-2879.7271856953116</c:v>
                </c:pt>
                <c:pt idx="55">
                  <c:v>-2893.6201571520019</c:v>
                </c:pt>
                <c:pt idx="56">
                  <c:v>-2907.2345346750444</c:v>
                </c:pt>
                <c:pt idx="57">
                  <c:v>-2920.5611160890785</c:v>
                </c:pt>
                <c:pt idx="58">
                  <c:v>-2933.5908993258545</c:v>
                </c:pt>
                <c:pt idx="59">
                  <c:v>-2946.3150881971237</c:v>
                </c:pt>
                <c:pt idx="60">
                  <c:v>-2958.7250980146705</c:v>
                </c:pt>
                <c:pt idx="61">
                  <c:v>-2970.8125610549814</c:v>
                </c:pt>
                <c:pt idx="62">
                  <c:v>-2982.5693318662729</c:v>
                </c:pt>
                <c:pt idx="63">
                  <c:v>-2993.9874924156989</c:v>
                </c:pt>
                <c:pt idx="64">
                  <c:v>-3005.0593570747769</c:v>
                </c:pt>
                <c:pt idx="65">
                  <c:v>-3015.7774774411482</c:v>
                </c:pt>
                <c:pt idx="66">
                  <c:v>-3026.1346469950108</c:v>
                </c:pt>
                <c:pt idx="67">
                  <c:v>-3036.1239055886394</c:v>
                </c:pt>
                <c:pt idx="68">
                  <c:v>-3045.7385437675848</c:v>
                </c:pt>
                <c:pt idx="69">
                  <c:v>-3054.9721069222323</c:v>
                </c:pt>
                <c:pt idx="70">
                  <c:v>-3063.8183992685817</c:v>
                </c:pt>
                <c:pt idx="71">
                  <c:v>-3072.2714876571322</c:v>
                </c:pt>
                <c:pt idx="72">
                  <c:v>-3080.325705208968</c:v>
                </c:pt>
                <c:pt idx="73">
                  <c:v>-3087.9756547781694</c:v>
                </c:pt>
                <c:pt idx="74">
                  <c:v>-3095.2162122397849</c:v>
                </c:pt>
                <c:pt idx="75">
                  <c:v>-3102.0425296027124</c:v>
                </c:pt>
                <c:pt idx="76">
                  <c:v>-3108.4500379468927</c:v>
                </c:pt>
                <c:pt idx="77">
                  <c:v>-3114.4344501842911</c:v>
                </c:pt>
                <c:pt idx="78">
                  <c:v>-3119.9917636432469</c:v>
                </c:pt>
                <c:pt idx="79">
                  <c:v>-3125.1182624757766</c:v>
                </c:pt>
                <c:pt idx="80">
                  <c:v>-3129.8105198875287</c:v>
                </c:pt>
                <c:pt idx="81">
                  <c:v>-3134.0654001900957</c:v>
                </c:pt>
                <c:pt idx="82">
                  <c:v>-3137.8800606754558</c:v>
                </c:pt>
                <c:pt idx="83">
                  <c:v>-3141.2519533123545</c:v>
                </c:pt>
                <c:pt idx="84">
                  <c:v>-3144.1788262644482</c:v>
                </c:pt>
                <c:pt idx="85">
                  <c:v>-3146.6587252301083</c:v>
                </c:pt>
                <c:pt idx="86">
                  <c:v>-3148.6899946037483</c:v>
                </c:pt>
                <c:pt idx="87">
                  <c:v>-3150.2712784586133</c:v>
                </c:pt>
                <c:pt idx="88">
                  <c:v>-3151.4015213509579</c:v>
                </c:pt>
                <c:pt idx="89">
                  <c:v>-3152.0799689455662</c:v>
                </c:pt>
                <c:pt idx="90">
                  <c:v>-3152.3061684625741</c:v>
                </c:pt>
                <c:pt idx="91">
                  <c:v>-3152.0799689455662</c:v>
                </c:pt>
                <c:pt idx="92">
                  <c:v>-3151.4015213509579</c:v>
                </c:pt>
                <c:pt idx="93">
                  <c:v>-3150.2712784586133</c:v>
                </c:pt>
                <c:pt idx="94">
                  <c:v>-3148.6899946037483</c:v>
                </c:pt>
                <c:pt idx="95">
                  <c:v>-3146.6587252301092</c:v>
                </c:pt>
                <c:pt idx="96">
                  <c:v>-3144.1788262644482</c:v>
                </c:pt>
                <c:pt idx="97">
                  <c:v>-3141.2519533123545</c:v>
                </c:pt>
                <c:pt idx="98">
                  <c:v>-3137.8800606754558</c:v>
                </c:pt>
                <c:pt idx="99">
                  <c:v>-3134.0654001900957</c:v>
                </c:pt>
                <c:pt idx="100">
                  <c:v>-3129.8105198875287</c:v>
                </c:pt>
                <c:pt idx="101">
                  <c:v>-3125.1182624757766</c:v>
                </c:pt>
                <c:pt idx="102">
                  <c:v>-3119.9917636432469</c:v>
                </c:pt>
                <c:pt idx="103">
                  <c:v>-3114.4344501842916</c:v>
                </c:pt>
                <c:pt idx="104">
                  <c:v>-3108.4500379468927</c:v>
                </c:pt>
                <c:pt idx="105">
                  <c:v>-3102.0425296027124</c:v>
                </c:pt>
                <c:pt idx="106">
                  <c:v>-3095.2162122397849</c:v>
                </c:pt>
                <c:pt idx="107">
                  <c:v>-3087.9756547781694</c:v>
                </c:pt>
                <c:pt idx="108">
                  <c:v>-3080.325705208968</c:v>
                </c:pt>
                <c:pt idx="109">
                  <c:v>-3072.2714876571317</c:v>
                </c:pt>
                <c:pt idx="110">
                  <c:v>-3063.8183992685813</c:v>
                </c:pt>
                <c:pt idx="111">
                  <c:v>-3054.9721069222323</c:v>
                </c:pt>
                <c:pt idx="112">
                  <c:v>-3045.7385437675848</c:v>
                </c:pt>
                <c:pt idx="113">
                  <c:v>-3036.1239055886404</c:v>
                </c:pt>
                <c:pt idx="114">
                  <c:v>-3026.1346469950108</c:v>
                </c:pt>
                <c:pt idx="115">
                  <c:v>-3015.7774774411482</c:v>
                </c:pt>
                <c:pt idx="116">
                  <c:v>-3005.0593570747769</c:v>
                </c:pt>
                <c:pt idx="117">
                  <c:v>-2993.9874924156989</c:v>
                </c:pt>
                <c:pt idx="118">
                  <c:v>-2982.5693318662729</c:v>
                </c:pt>
                <c:pt idx="119">
                  <c:v>-2970.8125610549823</c:v>
                </c:pt>
                <c:pt idx="120">
                  <c:v>-2958.7250980146709</c:v>
                </c:pt>
                <c:pt idx="121">
                  <c:v>-2946.3150881971242</c:v>
                </c:pt>
                <c:pt idx="122">
                  <c:v>-2933.5908993258545</c:v>
                </c:pt>
                <c:pt idx="123">
                  <c:v>-2920.5611160890785</c:v>
                </c:pt>
                <c:pt idx="124">
                  <c:v>-2907.2345346750453</c:v>
                </c:pt>
                <c:pt idx="125">
                  <c:v>-2893.6201571520028</c:v>
                </c:pt>
                <c:pt idx="126">
                  <c:v>-2879.7271856953116</c:v>
                </c:pt>
                <c:pt idx="127">
                  <c:v>-2865.5650166643177</c:v>
                </c:pt>
                <c:pt idx="128">
                  <c:v>-2851.1432345318094</c:v>
                </c:pt>
                <c:pt idx="129">
                  <c:v>-2836.4716056690459</c:v>
                </c:pt>
                <c:pt idx="130">
                  <c:v>-2821.5600719895142</c:v>
                </c:pt>
                <c:pt idx="131">
                  <c:v>-2806.4187444547679</c:v>
                </c:pt>
                <c:pt idx="132">
                  <c:v>-2791.0578964458405</c:v>
                </c:pt>
                <c:pt idx="133">
                  <c:v>-2775.4879570039607</c:v>
                </c:pt>
                <c:pt idx="134">
                  <c:v>-2759.7195039444259</c:v>
                </c:pt>
                <c:pt idx="135">
                  <c:v>-2743.7632568476911</c:v>
                </c:pt>
                <c:pt idx="136">
                  <c:v>-2727.6300699319204</c:v>
                </c:pt>
                <c:pt idx="137">
                  <c:v>-2711.3309248113846</c:v>
                </c:pt>
                <c:pt idx="138">
                  <c:v>-2694.876923145303</c:v>
                </c:pt>
                <c:pt idx="139">
                  <c:v>-2678.2792791818711</c:v>
                </c:pt>
                <c:pt idx="140">
                  <c:v>-2661.549312202394</c:v>
                </c:pt>
                <c:pt idx="141">
                  <c:v>-2644.6984388705973</c:v>
                </c:pt>
                <c:pt idx="142">
                  <c:v>-2627.7381654923524</c:v>
                </c:pt>
                <c:pt idx="143">
                  <c:v>-2610.6800801912068</c:v>
                </c:pt>
                <c:pt idx="144">
                  <c:v>-2593.5358450052481</c:v>
                </c:pt>
                <c:pt idx="145">
                  <c:v>-2576.3171879109682</c:v>
                </c:pt>
                <c:pt idx="146">
                  <c:v>-2559.0358947799477</c:v>
                </c:pt>
                <c:pt idx="147">
                  <c:v>-2541.703801274266</c:v>
                </c:pt>
                <c:pt idx="148">
                  <c:v>-2524.3327846867164</c:v>
                </c:pt>
                <c:pt idx="149">
                  <c:v>-2506.9347557319602</c:v>
                </c:pt>
                <c:pt idx="150">
                  <c:v>-2489.5216502948861</c:v>
                </c:pt>
                <c:pt idx="151">
                  <c:v>-2472.1054211425244</c:v>
                </c:pt>
                <c:pt idx="152">
                  <c:v>-2454.6980296059664</c:v>
                </c:pt>
                <c:pt idx="153">
                  <c:v>-2437.3114372387736</c:v>
                </c:pt>
                <c:pt idx="154">
                  <c:v>-2419.9575974584709</c:v>
                </c:pt>
                <c:pt idx="155">
                  <c:v>-2402.6484471777449</c:v>
                </c:pt>
                <c:pt idx="156">
                  <c:v>-2385.3958984320147</c:v>
                </c:pt>
                <c:pt idx="157">
                  <c:v>-2368.2118300101129</c:v>
                </c:pt>
                <c:pt idx="158">
                  <c:v>-2351.108079094764</c:v>
                </c:pt>
                <c:pt idx="159">
                  <c:v>-2334.0964329196581</c:v>
                </c:pt>
                <c:pt idx="160">
                  <c:v>-2317.1886204498423</c:v>
                </c:pt>
                <c:pt idx="161">
                  <c:v>-2300.3963040921935</c:v>
                </c:pt>
                <c:pt idx="162">
                  <c:v>-2283.7310714427053</c:v>
                </c:pt>
                <c:pt idx="163">
                  <c:v>-2267.204427077294</c:v>
                </c:pt>
                <c:pt idx="164">
                  <c:v>-2250.8277843928086</c:v>
                </c:pt>
                <c:pt idx="165">
                  <c:v>-2234.6124575048707</c:v>
                </c:pt>
                <c:pt idx="166">
                  <c:v>-2218.5696532091251</c:v>
                </c:pt>
                <c:pt idx="167">
                  <c:v>-2202.710463012419</c:v>
                </c:pt>
                <c:pt idx="168">
                  <c:v>-2187.0458552403611</c:v>
                </c:pt>
                <c:pt idx="169">
                  <c:v>-2171.5866672276234</c:v>
                </c:pt>
                <c:pt idx="170">
                  <c:v>-2156.3435975972702</c:v>
                </c:pt>
                <c:pt idx="171">
                  <c:v>-2141.3271986353038</c:v>
                </c:pt>
                <c:pt idx="172">
                  <c:v>-2126.5478687665104</c:v>
                </c:pt>
                <c:pt idx="173">
                  <c:v>-2112.015845137581</c:v>
                </c:pt>
                <c:pt idx="174">
                  <c:v>-2097.7411963133818</c:v>
                </c:pt>
                <c:pt idx="175">
                  <c:v>-2083.7338150920955</c:v>
                </c:pt>
                <c:pt idx="176">
                  <c:v>-2070.0034114448677</c:v>
                </c:pt>
                <c:pt idx="177">
                  <c:v>-2056.5595055854296</c:v>
                </c:pt>
                <c:pt idx="178">
                  <c:v>-2043.4114211750443</c:v>
                </c:pt>
                <c:pt idx="179">
                  <c:v>-2030.5682786679849</c:v>
                </c:pt>
                <c:pt idx="180">
                  <c:v>-2018.0389888026041</c:v>
                </c:pt>
                <c:pt idx="181">
                  <c:v>-2005.8322462429035</c:v>
                </c:pt>
                <c:pt idx="182">
                  <c:v>-1993.9565233753688</c:v>
                </c:pt>
                <c:pt idx="183">
                  <c:v>-1982.4200642656706</c:v>
                </c:pt>
                <c:pt idx="184">
                  <c:v>-1971.2308787796894</c:v>
                </c:pt>
                <c:pt idx="185">
                  <c:v>-1960.3967368731498</c:v>
                </c:pt>
                <c:pt idx="186">
                  <c:v>-1949.9251630540016</c:v>
                </c:pt>
                <c:pt idx="187">
                  <c:v>-1939.8234310215178</c:v>
                </c:pt>
                <c:pt idx="188">
                  <c:v>-1930.0985584859261</c:v>
                </c:pt>
                <c:pt idx="189">
                  <c:v>-1920.757302172218</c:v>
                </c:pt>
                <c:pt idx="190">
                  <c:v>-1911.806153011629</c:v>
                </c:pt>
                <c:pt idx="191">
                  <c:v>-1903.2513315241124</c:v>
                </c:pt>
                <c:pt idx="192">
                  <c:v>-1895.098783394981</c:v>
                </c:pt>
                <c:pt idx="193">
                  <c:v>-1887.3541752487138</c:v>
                </c:pt>
                <c:pt idx="194">
                  <c:v>-1880.0228906227796</c:v>
                </c:pt>
                <c:pt idx="195">
                  <c:v>-1873.1100261441668</c:v>
                </c:pt>
                <c:pt idx="196">
                  <c:v>-1866.6203879111463</c:v>
                </c:pt>
                <c:pt idx="197">
                  <c:v>-1860.5584880826502</c:v>
                </c:pt>
                <c:pt idx="198">
                  <c:v>-1854.9285416774771</c:v>
                </c:pt>
                <c:pt idx="199">
                  <c:v>-1849.734463585406</c:v>
                </c:pt>
                <c:pt idx="200">
                  <c:v>-1844.9798657921226</c:v>
                </c:pt>
                <c:pt idx="201">
                  <c:v>-1840.6680548197321</c:v>
                </c:pt>
                <c:pt idx="202">
                  <c:v>-1836.802029384482</c:v>
                </c:pt>
                <c:pt idx="203">
                  <c:v>-1833.3844782731542</c:v>
                </c:pt>
                <c:pt idx="204">
                  <c:v>-1830.4177784394683</c:v>
                </c:pt>
                <c:pt idx="205">
                  <c:v>-1827.9039933216679</c:v>
                </c:pt>
                <c:pt idx="206">
                  <c:v>-1825.8448713823393</c:v>
                </c:pt>
                <c:pt idx="207">
                  <c:v>-1824.2418448713543</c:v>
                </c:pt>
                <c:pt idx="208">
                  <c:v>-1823.0960288127046</c:v>
                </c:pt>
                <c:pt idx="209">
                  <c:v>-1822.4082202158384</c:v>
                </c:pt>
                <c:pt idx="210">
                  <c:v>-1822.17889751199</c:v>
                </c:pt>
                <c:pt idx="211">
                  <c:v>-1822.4082202158384</c:v>
                </c:pt>
                <c:pt idx="212">
                  <c:v>-1823.0960288127044</c:v>
                </c:pt>
                <c:pt idx="213">
                  <c:v>-1824.2418448713543</c:v>
                </c:pt>
                <c:pt idx="214">
                  <c:v>-1825.8448713823391</c:v>
                </c:pt>
                <c:pt idx="215">
                  <c:v>-1827.9039933216679</c:v>
                </c:pt>
                <c:pt idx="216">
                  <c:v>-1830.4177784394683</c:v>
                </c:pt>
                <c:pt idx="217">
                  <c:v>-1833.3844782731535</c:v>
                </c:pt>
                <c:pt idx="218">
                  <c:v>-1836.8020293844818</c:v>
                </c:pt>
                <c:pt idx="219">
                  <c:v>-1840.6680548197321</c:v>
                </c:pt>
                <c:pt idx="220">
                  <c:v>-1844.9798657921222</c:v>
                </c:pt>
                <c:pt idx="221">
                  <c:v>-1849.734463585406</c:v>
                </c:pt>
                <c:pt idx="222">
                  <c:v>-1854.9285416774769</c:v>
                </c:pt>
                <c:pt idx="223">
                  <c:v>-1860.5584880826502</c:v>
                </c:pt>
                <c:pt idx="224">
                  <c:v>-1866.6203879111463</c:v>
                </c:pt>
                <c:pt idx="225">
                  <c:v>-1873.1100261441668</c:v>
                </c:pt>
                <c:pt idx="226">
                  <c:v>-1880.0228906227796</c:v>
                </c:pt>
                <c:pt idx="227">
                  <c:v>-1887.3541752487138</c:v>
                </c:pt>
                <c:pt idx="228">
                  <c:v>-1895.098783394981</c:v>
                </c:pt>
                <c:pt idx="229">
                  <c:v>-1903.2513315241124</c:v>
                </c:pt>
                <c:pt idx="230">
                  <c:v>-1911.8061530116283</c:v>
                </c:pt>
                <c:pt idx="231">
                  <c:v>-1920.757302172218</c:v>
                </c:pt>
                <c:pt idx="232">
                  <c:v>-1930.0985584859261</c:v>
                </c:pt>
                <c:pt idx="233">
                  <c:v>-1939.8234310215171</c:v>
                </c:pt>
                <c:pt idx="234">
                  <c:v>-1949.9251630540014</c:v>
                </c:pt>
                <c:pt idx="235">
                  <c:v>-1960.3967368731498</c:v>
                </c:pt>
                <c:pt idx="236">
                  <c:v>-1971.2308787796885</c:v>
                </c:pt>
                <c:pt idx="237">
                  <c:v>-1982.4200642656697</c:v>
                </c:pt>
                <c:pt idx="238">
                  <c:v>-1993.9565233753679</c:v>
                </c:pt>
                <c:pt idx="239">
                  <c:v>-2005.8322462429032</c:v>
                </c:pt>
                <c:pt idx="240">
                  <c:v>-2018.0389888026039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hover!$AA$31</c:f>
              <c:strCache>
                <c:ptCount val="1"/>
                <c:pt idx="0">
                  <c:v>Z2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hover!$AA$32:$AA$272</c:f>
              <c:numCache>
                <c:formatCode>0.00</c:formatCode>
                <c:ptCount val="241"/>
                <c:pt idx="0">
                  <c:v>-2958.7250980146705</c:v>
                </c:pt>
                <c:pt idx="1">
                  <c:v>-2970.8125610549814</c:v>
                </c:pt>
                <c:pt idx="2">
                  <c:v>-2982.5693318662729</c:v>
                </c:pt>
                <c:pt idx="3">
                  <c:v>-2993.9874924156989</c:v>
                </c:pt>
                <c:pt idx="4">
                  <c:v>-3005.0593570747769</c:v>
                </c:pt>
                <c:pt idx="5">
                  <c:v>-3015.7774774411482</c:v>
                </c:pt>
                <c:pt idx="6">
                  <c:v>-3026.1346469950108</c:v>
                </c:pt>
                <c:pt idx="7">
                  <c:v>-3036.1239055886394</c:v>
                </c:pt>
                <c:pt idx="8">
                  <c:v>-3045.7385437675848</c:v>
                </c:pt>
                <c:pt idx="9">
                  <c:v>-3054.9721069222323</c:v>
                </c:pt>
                <c:pt idx="10">
                  <c:v>-3063.8183992685817</c:v>
                </c:pt>
                <c:pt idx="11">
                  <c:v>-3072.2714876571322</c:v>
                </c:pt>
                <c:pt idx="12">
                  <c:v>-3080.325705208968</c:v>
                </c:pt>
                <c:pt idx="13">
                  <c:v>-3087.9756547781694</c:v>
                </c:pt>
                <c:pt idx="14">
                  <c:v>-3095.2162122397849</c:v>
                </c:pt>
                <c:pt idx="15">
                  <c:v>-3102.0425296027124</c:v>
                </c:pt>
                <c:pt idx="16">
                  <c:v>-3108.4500379468927</c:v>
                </c:pt>
                <c:pt idx="17">
                  <c:v>-3114.4344501842911</c:v>
                </c:pt>
                <c:pt idx="18">
                  <c:v>-3119.9917636432469</c:v>
                </c:pt>
                <c:pt idx="19">
                  <c:v>-3125.1182624757766</c:v>
                </c:pt>
                <c:pt idx="20">
                  <c:v>-3129.8105198875287</c:v>
                </c:pt>
                <c:pt idx="21">
                  <c:v>-3134.0654001900957</c:v>
                </c:pt>
                <c:pt idx="22">
                  <c:v>-3137.8800606754558</c:v>
                </c:pt>
                <c:pt idx="23">
                  <c:v>-3141.2519533123545</c:v>
                </c:pt>
                <c:pt idx="24">
                  <c:v>-3144.1788262644482</c:v>
                </c:pt>
                <c:pt idx="25">
                  <c:v>-3146.6587252301083</c:v>
                </c:pt>
                <c:pt idx="26">
                  <c:v>-3148.6899946037483</c:v>
                </c:pt>
                <c:pt idx="27">
                  <c:v>-3150.2712784586133</c:v>
                </c:pt>
                <c:pt idx="28">
                  <c:v>-3151.4015213509579</c:v>
                </c:pt>
                <c:pt idx="29">
                  <c:v>-3152.0799689455662</c:v>
                </c:pt>
                <c:pt idx="30">
                  <c:v>-3152.3061684625741</c:v>
                </c:pt>
                <c:pt idx="31">
                  <c:v>-3152.0799689455671</c:v>
                </c:pt>
                <c:pt idx="32">
                  <c:v>-3151.4015213509579</c:v>
                </c:pt>
                <c:pt idx="33">
                  <c:v>-3150.2712784586133</c:v>
                </c:pt>
                <c:pt idx="34">
                  <c:v>-3148.6899946037483</c:v>
                </c:pt>
                <c:pt idx="35">
                  <c:v>-3146.6587252301092</c:v>
                </c:pt>
                <c:pt idx="36">
                  <c:v>-3144.1788262644482</c:v>
                </c:pt>
                <c:pt idx="37">
                  <c:v>-3141.2519533123545</c:v>
                </c:pt>
                <c:pt idx="38">
                  <c:v>-3137.8800606754558</c:v>
                </c:pt>
                <c:pt idx="39">
                  <c:v>-3134.0654001900957</c:v>
                </c:pt>
                <c:pt idx="40">
                  <c:v>-3129.8105198875287</c:v>
                </c:pt>
                <c:pt idx="41">
                  <c:v>-3125.1182624757766</c:v>
                </c:pt>
                <c:pt idx="42">
                  <c:v>-3119.9917636432469</c:v>
                </c:pt>
                <c:pt idx="43">
                  <c:v>-3114.4344501842911</c:v>
                </c:pt>
                <c:pt idx="44">
                  <c:v>-3108.4500379468927</c:v>
                </c:pt>
                <c:pt idx="45">
                  <c:v>-3102.0425296027124</c:v>
                </c:pt>
                <c:pt idx="46">
                  <c:v>-3095.2162122397849</c:v>
                </c:pt>
                <c:pt idx="47">
                  <c:v>-3087.9756547781694</c:v>
                </c:pt>
                <c:pt idx="48">
                  <c:v>-3080.325705208968</c:v>
                </c:pt>
                <c:pt idx="49">
                  <c:v>-3072.2714876571322</c:v>
                </c:pt>
                <c:pt idx="50">
                  <c:v>-3063.8183992685817</c:v>
                </c:pt>
                <c:pt idx="51">
                  <c:v>-3054.9721069222333</c:v>
                </c:pt>
                <c:pt idx="52">
                  <c:v>-3045.7385437675848</c:v>
                </c:pt>
                <c:pt idx="53">
                  <c:v>-3036.1239055886404</c:v>
                </c:pt>
                <c:pt idx="54">
                  <c:v>-3026.1346469950108</c:v>
                </c:pt>
                <c:pt idx="55">
                  <c:v>-3015.7774774411482</c:v>
                </c:pt>
                <c:pt idx="56">
                  <c:v>-3005.0593570747765</c:v>
                </c:pt>
                <c:pt idx="57">
                  <c:v>-2993.9874924156989</c:v>
                </c:pt>
                <c:pt idx="58">
                  <c:v>-2982.5693318662729</c:v>
                </c:pt>
                <c:pt idx="59">
                  <c:v>-2970.8125610549823</c:v>
                </c:pt>
                <c:pt idx="60">
                  <c:v>-2958.7250980146705</c:v>
                </c:pt>
                <c:pt idx="61">
                  <c:v>-2946.3150881971237</c:v>
                </c:pt>
                <c:pt idx="62">
                  <c:v>-2933.5908993258545</c:v>
                </c:pt>
                <c:pt idx="63">
                  <c:v>-2920.5611160890785</c:v>
                </c:pt>
                <c:pt idx="64">
                  <c:v>-2907.2345346750453</c:v>
                </c:pt>
                <c:pt idx="65">
                  <c:v>-2893.6201571520028</c:v>
                </c:pt>
                <c:pt idx="66">
                  <c:v>-2879.7271856953116</c:v>
                </c:pt>
                <c:pt idx="67">
                  <c:v>-2865.5650166643177</c:v>
                </c:pt>
                <c:pt idx="68">
                  <c:v>-2851.1432345318094</c:v>
                </c:pt>
                <c:pt idx="69">
                  <c:v>-2836.4716056690459</c:v>
                </c:pt>
                <c:pt idx="70">
                  <c:v>-2821.5600719895142</c:v>
                </c:pt>
                <c:pt idx="71">
                  <c:v>-2806.4187444547679</c:v>
                </c:pt>
                <c:pt idx="72">
                  <c:v>-2791.0578964458405</c:v>
                </c:pt>
                <c:pt idx="73">
                  <c:v>-2775.4879570039611</c:v>
                </c:pt>
                <c:pt idx="74">
                  <c:v>-2759.7195039444259</c:v>
                </c:pt>
                <c:pt idx="75">
                  <c:v>-2743.7632568476911</c:v>
                </c:pt>
                <c:pt idx="76">
                  <c:v>-2727.6300699319204</c:v>
                </c:pt>
                <c:pt idx="77">
                  <c:v>-2711.3309248113856</c:v>
                </c:pt>
                <c:pt idx="78">
                  <c:v>-2694.876923145303</c:v>
                </c:pt>
                <c:pt idx="79">
                  <c:v>-2678.2792791818711</c:v>
                </c:pt>
                <c:pt idx="80">
                  <c:v>-2661.5493122023945</c:v>
                </c:pt>
                <c:pt idx="81">
                  <c:v>-2644.6984388705973</c:v>
                </c:pt>
                <c:pt idx="82">
                  <c:v>-2627.7381654923515</c:v>
                </c:pt>
                <c:pt idx="83">
                  <c:v>-2610.6800801912063</c:v>
                </c:pt>
                <c:pt idx="84">
                  <c:v>-2593.5358450052472</c:v>
                </c:pt>
                <c:pt idx="85">
                  <c:v>-2576.3171879109682</c:v>
                </c:pt>
                <c:pt idx="86">
                  <c:v>-2559.0358947799473</c:v>
                </c:pt>
                <c:pt idx="87">
                  <c:v>-2541.703801274266</c:v>
                </c:pt>
                <c:pt idx="88">
                  <c:v>-2524.3327846867164</c:v>
                </c:pt>
                <c:pt idx="89">
                  <c:v>-2506.9347557319602</c:v>
                </c:pt>
                <c:pt idx="90">
                  <c:v>-2489.5216502948851</c:v>
                </c:pt>
                <c:pt idx="91">
                  <c:v>-2472.1054211425244</c:v>
                </c:pt>
                <c:pt idx="92">
                  <c:v>-2454.6980296059664</c:v>
                </c:pt>
                <c:pt idx="93">
                  <c:v>-2437.3114372387736</c:v>
                </c:pt>
                <c:pt idx="94">
                  <c:v>-2419.9575974584709</c:v>
                </c:pt>
                <c:pt idx="95">
                  <c:v>-2402.6484471777449</c:v>
                </c:pt>
                <c:pt idx="96">
                  <c:v>-2385.3958984320147</c:v>
                </c:pt>
                <c:pt idx="97">
                  <c:v>-2368.2118300101129</c:v>
                </c:pt>
                <c:pt idx="98">
                  <c:v>-2351.108079094764</c:v>
                </c:pt>
                <c:pt idx="99">
                  <c:v>-2334.0964329196577</c:v>
                </c:pt>
                <c:pt idx="100">
                  <c:v>-2317.1886204498423</c:v>
                </c:pt>
                <c:pt idx="101">
                  <c:v>-2300.3963040921935</c:v>
                </c:pt>
                <c:pt idx="102">
                  <c:v>-2283.7310714427063</c:v>
                </c:pt>
                <c:pt idx="103">
                  <c:v>-2267.2044270772949</c:v>
                </c:pt>
                <c:pt idx="104">
                  <c:v>-2250.8277843928099</c:v>
                </c:pt>
                <c:pt idx="105">
                  <c:v>-2234.6124575048711</c:v>
                </c:pt>
                <c:pt idx="106">
                  <c:v>-2218.5696532091251</c:v>
                </c:pt>
                <c:pt idx="107">
                  <c:v>-2202.710463012419</c:v>
                </c:pt>
                <c:pt idx="108">
                  <c:v>-2187.0458552403611</c:v>
                </c:pt>
                <c:pt idx="109">
                  <c:v>-2171.5866672276234</c:v>
                </c:pt>
                <c:pt idx="110">
                  <c:v>-2156.3435975972702</c:v>
                </c:pt>
                <c:pt idx="111">
                  <c:v>-2141.3271986353038</c:v>
                </c:pt>
                <c:pt idx="112">
                  <c:v>-2126.54786876651</c:v>
                </c:pt>
                <c:pt idx="113">
                  <c:v>-2112.015845137581</c:v>
                </c:pt>
                <c:pt idx="114">
                  <c:v>-2097.7411963133814</c:v>
                </c:pt>
                <c:pt idx="115">
                  <c:v>-2083.733815092095</c:v>
                </c:pt>
                <c:pt idx="116">
                  <c:v>-2070.0034114448677</c:v>
                </c:pt>
                <c:pt idx="117">
                  <c:v>-2056.5595055854296</c:v>
                </c:pt>
                <c:pt idx="118">
                  <c:v>-2043.4114211750443</c:v>
                </c:pt>
                <c:pt idx="119">
                  <c:v>-2030.5682786679849</c:v>
                </c:pt>
                <c:pt idx="120">
                  <c:v>-2018.0389888026041</c:v>
                </c:pt>
                <c:pt idx="121">
                  <c:v>-2005.8322462429032</c:v>
                </c:pt>
                <c:pt idx="122">
                  <c:v>-1993.9565233753685</c:v>
                </c:pt>
                <c:pt idx="123">
                  <c:v>-1982.4200642656699</c:v>
                </c:pt>
                <c:pt idx="124">
                  <c:v>-1971.2308787796894</c:v>
                </c:pt>
                <c:pt idx="125">
                  <c:v>-1960.3967368731498</c:v>
                </c:pt>
                <c:pt idx="126">
                  <c:v>-1949.9251630540016</c:v>
                </c:pt>
                <c:pt idx="127">
                  <c:v>-1939.8234310215178</c:v>
                </c:pt>
                <c:pt idx="128">
                  <c:v>-1930.0985584859261</c:v>
                </c:pt>
                <c:pt idx="129">
                  <c:v>-1920.757302172218</c:v>
                </c:pt>
                <c:pt idx="130">
                  <c:v>-1911.806153011629</c:v>
                </c:pt>
                <c:pt idx="131">
                  <c:v>-1903.2513315241124</c:v>
                </c:pt>
                <c:pt idx="132">
                  <c:v>-1895.098783394981</c:v>
                </c:pt>
                <c:pt idx="133">
                  <c:v>-1887.3541752487138</c:v>
                </c:pt>
                <c:pt idx="134">
                  <c:v>-1880.0228906227796</c:v>
                </c:pt>
                <c:pt idx="135">
                  <c:v>-1873.1100261441668</c:v>
                </c:pt>
                <c:pt idx="136">
                  <c:v>-1866.6203879111465</c:v>
                </c:pt>
                <c:pt idx="137">
                  <c:v>-1860.5584880826502</c:v>
                </c:pt>
                <c:pt idx="138">
                  <c:v>-1854.9285416774771</c:v>
                </c:pt>
                <c:pt idx="139">
                  <c:v>-1849.734463585406</c:v>
                </c:pt>
                <c:pt idx="140">
                  <c:v>-1844.9798657921226</c:v>
                </c:pt>
                <c:pt idx="141">
                  <c:v>-1840.6680548197321</c:v>
                </c:pt>
                <c:pt idx="142">
                  <c:v>-1836.802029384482</c:v>
                </c:pt>
                <c:pt idx="143">
                  <c:v>-1833.3844782731542</c:v>
                </c:pt>
                <c:pt idx="144">
                  <c:v>-1830.4177784394683</c:v>
                </c:pt>
                <c:pt idx="145">
                  <c:v>-1827.9039933216679</c:v>
                </c:pt>
                <c:pt idx="146">
                  <c:v>-1825.8448713823393</c:v>
                </c:pt>
                <c:pt idx="147">
                  <c:v>-1824.2418448713543</c:v>
                </c:pt>
                <c:pt idx="148">
                  <c:v>-1823.0960288127046</c:v>
                </c:pt>
                <c:pt idx="149">
                  <c:v>-1822.4082202158384</c:v>
                </c:pt>
                <c:pt idx="150">
                  <c:v>-1822.17889751199</c:v>
                </c:pt>
                <c:pt idx="151">
                  <c:v>-1822.4082202158384</c:v>
                </c:pt>
                <c:pt idx="152">
                  <c:v>-1823.0960288127044</c:v>
                </c:pt>
                <c:pt idx="153">
                  <c:v>-1824.2418448713543</c:v>
                </c:pt>
                <c:pt idx="154">
                  <c:v>-1825.8448713823391</c:v>
                </c:pt>
                <c:pt idx="155">
                  <c:v>-1827.9039933216679</c:v>
                </c:pt>
                <c:pt idx="156">
                  <c:v>-1830.4177784394683</c:v>
                </c:pt>
                <c:pt idx="157">
                  <c:v>-1833.3844782731542</c:v>
                </c:pt>
                <c:pt idx="158">
                  <c:v>-1836.8020293844818</c:v>
                </c:pt>
                <c:pt idx="159">
                  <c:v>-1840.6680548197321</c:v>
                </c:pt>
                <c:pt idx="160">
                  <c:v>-1844.9798657921222</c:v>
                </c:pt>
                <c:pt idx="161">
                  <c:v>-1849.734463585406</c:v>
                </c:pt>
                <c:pt idx="162">
                  <c:v>-1854.9285416774769</c:v>
                </c:pt>
                <c:pt idx="163">
                  <c:v>-1860.5584880826502</c:v>
                </c:pt>
                <c:pt idx="164">
                  <c:v>-1866.6203879111463</c:v>
                </c:pt>
                <c:pt idx="165">
                  <c:v>-1873.1100261441668</c:v>
                </c:pt>
                <c:pt idx="166">
                  <c:v>-1880.0228906227796</c:v>
                </c:pt>
                <c:pt idx="167">
                  <c:v>-1887.3541752487138</c:v>
                </c:pt>
                <c:pt idx="168">
                  <c:v>-1895.098783394981</c:v>
                </c:pt>
                <c:pt idx="169">
                  <c:v>-1903.2513315241124</c:v>
                </c:pt>
                <c:pt idx="170">
                  <c:v>-1911.8061530116283</c:v>
                </c:pt>
                <c:pt idx="171">
                  <c:v>-1920.757302172218</c:v>
                </c:pt>
                <c:pt idx="172">
                  <c:v>-1930.0985584859261</c:v>
                </c:pt>
                <c:pt idx="173">
                  <c:v>-1939.8234310215171</c:v>
                </c:pt>
                <c:pt idx="174">
                  <c:v>-1949.9251630540009</c:v>
                </c:pt>
                <c:pt idx="175">
                  <c:v>-1960.3967368731498</c:v>
                </c:pt>
                <c:pt idx="176">
                  <c:v>-1971.2308787796885</c:v>
                </c:pt>
                <c:pt idx="177">
                  <c:v>-1982.4200642656697</c:v>
                </c:pt>
                <c:pt idx="178">
                  <c:v>-1993.9565233753679</c:v>
                </c:pt>
                <c:pt idx="179">
                  <c:v>-2005.8322462429032</c:v>
                </c:pt>
                <c:pt idx="180">
                  <c:v>-2018.0389888026041</c:v>
                </c:pt>
                <c:pt idx="181">
                  <c:v>-2030.5682786679843</c:v>
                </c:pt>
                <c:pt idx="182">
                  <c:v>-2043.4114211750439</c:v>
                </c:pt>
                <c:pt idx="183">
                  <c:v>-2056.5595055854287</c:v>
                </c:pt>
                <c:pt idx="184">
                  <c:v>-2070.0034114448667</c:v>
                </c:pt>
                <c:pt idx="185">
                  <c:v>-2083.7338150920941</c:v>
                </c:pt>
                <c:pt idx="186">
                  <c:v>-2097.7411963133804</c:v>
                </c:pt>
                <c:pt idx="187">
                  <c:v>-2112.0158451375805</c:v>
                </c:pt>
                <c:pt idx="188">
                  <c:v>-2126.54786876651</c:v>
                </c:pt>
                <c:pt idx="189">
                  <c:v>-2141.3271986353038</c:v>
                </c:pt>
                <c:pt idx="190">
                  <c:v>-2156.3435975972698</c:v>
                </c:pt>
                <c:pt idx="191">
                  <c:v>-2171.5866672276234</c:v>
                </c:pt>
                <c:pt idx="192">
                  <c:v>-2187.0458552403611</c:v>
                </c:pt>
                <c:pt idx="193">
                  <c:v>-2202.710463012419</c:v>
                </c:pt>
                <c:pt idx="194">
                  <c:v>-2218.5696532091251</c:v>
                </c:pt>
                <c:pt idx="195">
                  <c:v>-2234.6124575048702</c:v>
                </c:pt>
                <c:pt idx="196">
                  <c:v>-2250.8277843928086</c:v>
                </c:pt>
                <c:pt idx="197">
                  <c:v>-2267.2044270772935</c:v>
                </c:pt>
                <c:pt idx="198">
                  <c:v>-2283.7310714427053</c:v>
                </c:pt>
                <c:pt idx="199">
                  <c:v>-2300.3963040921935</c:v>
                </c:pt>
                <c:pt idx="200">
                  <c:v>-2317.1886204498423</c:v>
                </c:pt>
                <c:pt idx="201">
                  <c:v>-2334.0964329196581</c:v>
                </c:pt>
                <c:pt idx="202">
                  <c:v>-2351.1080790947635</c:v>
                </c:pt>
                <c:pt idx="203">
                  <c:v>-2368.2118300101129</c:v>
                </c:pt>
                <c:pt idx="204">
                  <c:v>-2385.3958984320138</c:v>
                </c:pt>
                <c:pt idx="205">
                  <c:v>-2402.648447177743</c:v>
                </c:pt>
                <c:pt idx="206">
                  <c:v>-2419.9575974584704</c:v>
                </c:pt>
                <c:pt idx="207">
                  <c:v>-2437.3114372387731</c:v>
                </c:pt>
                <c:pt idx="208">
                  <c:v>-2454.698029605966</c:v>
                </c:pt>
                <c:pt idx="209">
                  <c:v>-2472.1054211425235</c:v>
                </c:pt>
                <c:pt idx="210">
                  <c:v>-2489.5216502948847</c:v>
                </c:pt>
                <c:pt idx="211">
                  <c:v>-2506.9347557319602</c:v>
                </c:pt>
                <c:pt idx="212">
                  <c:v>-2524.3327846867155</c:v>
                </c:pt>
                <c:pt idx="213">
                  <c:v>-2541.7038012742646</c:v>
                </c:pt>
                <c:pt idx="214">
                  <c:v>-2559.0358947799468</c:v>
                </c:pt>
                <c:pt idx="215">
                  <c:v>-2576.3171879109677</c:v>
                </c:pt>
                <c:pt idx="216">
                  <c:v>-2593.5358450052472</c:v>
                </c:pt>
                <c:pt idx="217">
                  <c:v>-2610.6800801912054</c:v>
                </c:pt>
                <c:pt idx="218">
                  <c:v>-2627.7381654923515</c:v>
                </c:pt>
                <c:pt idx="219">
                  <c:v>-2644.6984388705964</c:v>
                </c:pt>
                <c:pt idx="220">
                  <c:v>-2661.5493122023936</c:v>
                </c:pt>
                <c:pt idx="221">
                  <c:v>-2678.2792791818702</c:v>
                </c:pt>
                <c:pt idx="222">
                  <c:v>-2694.876923145302</c:v>
                </c:pt>
                <c:pt idx="223">
                  <c:v>-2711.3309248113846</c:v>
                </c:pt>
                <c:pt idx="224">
                  <c:v>-2727.6300699319204</c:v>
                </c:pt>
                <c:pt idx="225">
                  <c:v>-2743.7632568476906</c:v>
                </c:pt>
                <c:pt idx="226">
                  <c:v>-2759.719503944425</c:v>
                </c:pt>
                <c:pt idx="227">
                  <c:v>-2775.4879570039607</c:v>
                </c:pt>
                <c:pt idx="228">
                  <c:v>-2791.0578964458405</c:v>
                </c:pt>
                <c:pt idx="229">
                  <c:v>-2806.4187444547679</c:v>
                </c:pt>
                <c:pt idx="230">
                  <c:v>-2821.5600719895142</c:v>
                </c:pt>
                <c:pt idx="231">
                  <c:v>-2836.4716056690459</c:v>
                </c:pt>
                <c:pt idx="232">
                  <c:v>-2851.1432345318094</c:v>
                </c:pt>
                <c:pt idx="233">
                  <c:v>-2865.5650166643172</c:v>
                </c:pt>
                <c:pt idx="234">
                  <c:v>-2879.7271856953112</c:v>
                </c:pt>
                <c:pt idx="235">
                  <c:v>-2893.6201571520014</c:v>
                </c:pt>
                <c:pt idx="236">
                  <c:v>-2907.2345346750444</c:v>
                </c:pt>
                <c:pt idx="237">
                  <c:v>-2920.5611160890776</c:v>
                </c:pt>
                <c:pt idx="238">
                  <c:v>-2933.5908993258536</c:v>
                </c:pt>
                <c:pt idx="239">
                  <c:v>-2946.3150881971237</c:v>
                </c:pt>
                <c:pt idx="240">
                  <c:v>-2958.7250980146705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hover!$AB$31</c:f>
              <c:strCache>
                <c:ptCount val="1"/>
                <c:pt idx="0">
                  <c:v>Z3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hover!$AB$32:$AB$272</c:f>
              <c:numCache>
                <c:formatCode>0.00</c:formatCode>
                <c:ptCount val="241"/>
                <c:pt idx="0">
                  <c:v>-2958.7250980146705</c:v>
                </c:pt>
                <c:pt idx="1">
                  <c:v>-2946.3150881971237</c:v>
                </c:pt>
                <c:pt idx="2">
                  <c:v>-2933.5908993258545</c:v>
                </c:pt>
                <c:pt idx="3">
                  <c:v>-2920.5611160890785</c:v>
                </c:pt>
                <c:pt idx="4">
                  <c:v>-2907.2345346750444</c:v>
                </c:pt>
                <c:pt idx="5">
                  <c:v>-2893.6201571520028</c:v>
                </c:pt>
                <c:pt idx="6">
                  <c:v>-2879.7271856953116</c:v>
                </c:pt>
                <c:pt idx="7">
                  <c:v>-2865.5650166643177</c:v>
                </c:pt>
                <c:pt idx="8">
                  <c:v>-2851.1432345318094</c:v>
                </c:pt>
                <c:pt idx="9">
                  <c:v>-2836.4716056690459</c:v>
                </c:pt>
                <c:pt idx="10">
                  <c:v>-2821.5600719895142</c:v>
                </c:pt>
                <c:pt idx="11">
                  <c:v>-2806.4187444547679</c:v>
                </c:pt>
                <c:pt idx="12">
                  <c:v>-2791.0578964458405</c:v>
                </c:pt>
                <c:pt idx="13">
                  <c:v>-2775.4879570039607</c:v>
                </c:pt>
                <c:pt idx="14">
                  <c:v>-2759.7195039444259</c:v>
                </c:pt>
                <c:pt idx="15">
                  <c:v>-2743.7632568476911</c:v>
                </c:pt>
                <c:pt idx="16">
                  <c:v>-2727.6300699319204</c:v>
                </c:pt>
                <c:pt idx="17">
                  <c:v>-2711.3309248113856</c:v>
                </c:pt>
                <c:pt idx="18">
                  <c:v>-2694.876923145303</c:v>
                </c:pt>
                <c:pt idx="19">
                  <c:v>-2678.2792791818711</c:v>
                </c:pt>
                <c:pt idx="20">
                  <c:v>-2661.5493122023945</c:v>
                </c:pt>
                <c:pt idx="21">
                  <c:v>-2644.6984388705973</c:v>
                </c:pt>
                <c:pt idx="22">
                  <c:v>-2627.7381654923524</c:v>
                </c:pt>
                <c:pt idx="23">
                  <c:v>-2610.6800801912063</c:v>
                </c:pt>
                <c:pt idx="24">
                  <c:v>-2593.5358450052472</c:v>
                </c:pt>
                <c:pt idx="25">
                  <c:v>-2576.3171879109682</c:v>
                </c:pt>
                <c:pt idx="26">
                  <c:v>-2559.0358947799473</c:v>
                </c:pt>
                <c:pt idx="27">
                  <c:v>-2541.7038012742646</c:v>
                </c:pt>
                <c:pt idx="28">
                  <c:v>-2524.332784686716</c:v>
                </c:pt>
                <c:pt idx="29">
                  <c:v>-2506.9347557319602</c:v>
                </c:pt>
                <c:pt idx="30">
                  <c:v>-2489.5216502948851</c:v>
                </c:pt>
                <c:pt idx="31">
                  <c:v>-2472.1054211425239</c:v>
                </c:pt>
                <c:pt idx="32">
                  <c:v>-2454.6980296059664</c:v>
                </c:pt>
                <c:pt idx="33">
                  <c:v>-2437.3114372387736</c:v>
                </c:pt>
                <c:pt idx="34">
                  <c:v>-2419.9575974584709</c:v>
                </c:pt>
                <c:pt idx="35">
                  <c:v>-2402.6484471777449</c:v>
                </c:pt>
                <c:pt idx="36">
                  <c:v>-2385.3958984320147</c:v>
                </c:pt>
                <c:pt idx="37">
                  <c:v>-2368.2118300101129</c:v>
                </c:pt>
                <c:pt idx="38">
                  <c:v>-2351.108079094764</c:v>
                </c:pt>
                <c:pt idx="39">
                  <c:v>-2334.0964329196577</c:v>
                </c:pt>
                <c:pt idx="40">
                  <c:v>-2317.1886204498423</c:v>
                </c:pt>
                <c:pt idx="41">
                  <c:v>-2300.3963040921935</c:v>
                </c:pt>
                <c:pt idx="42">
                  <c:v>-2283.7310714427053</c:v>
                </c:pt>
                <c:pt idx="43">
                  <c:v>-2267.204427077294</c:v>
                </c:pt>
                <c:pt idx="44">
                  <c:v>-2250.8277843928099</c:v>
                </c:pt>
                <c:pt idx="45">
                  <c:v>-2234.6124575048711</c:v>
                </c:pt>
                <c:pt idx="46">
                  <c:v>-2218.5696532091251</c:v>
                </c:pt>
                <c:pt idx="47">
                  <c:v>-2202.710463012419</c:v>
                </c:pt>
                <c:pt idx="48">
                  <c:v>-2187.0458552403611</c:v>
                </c:pt>
                <c:pt idx="49">
                  <c:v>-2171.5866672276234</c:v>
                </c:pt>
                <c:pt idx="50">
                  <c:v>-2156.3435975972702</c:v>
                </c:pt>
                <c:pt idx="51">
                  <c:v>-2141.3271986353043</c:v>
                </c:pt>
                <c:pt idx="52">
                  <c:v>-2126.5478687665104</c:v>
                </c:pt>
                <c:pt idx="53">
                  <c:v>-2112.015845137581</c:v>
                </c:pt>
                <c:pt idx="54">
                  <c:v>-2097.7411963133814</c:v>
                </c:pt>
                <c:pt idx="55">
                  <c:v>-2083.733815092095</c:v>
                </c:pt>
                <c:pt idx="56">
                  <c:v>-2070.0034114448672</c:v>
                </c:pt>
                <c:pt idx="57">
                  <c:v>-2056.5595055854296</c:v>
                </c:pt>
                <c:pt idx="58">
                  <c:v>-2043.4114211750443</c:v>
                </c:pt>
                <c:pt idx="59">
                  <c:v>-2030.5682786679849</c:v>
                </c:pt>
                <c:pt idx="60">
                  <c:v>-2018.0389888026041</c:v>
                </c:pt>
                <c:pt idx="61">
                  <c:v>-2005.8322462429032</c:v>
                </c:pt>
                <c:pt idx="62">
                  <c:v>-1993.9565233753685</c:v>
                </c:pt>
                <c:pt idx="63">
                  <c:v>-1982.4200642656699</c:v>
                </c:pt>
                <c:pt idx="64">
                  <c:v>-1971.2308787796894</c:v>
                </c:pt>
                <c:pt idx="65">
                  <c:v>-1960.3967368731498</c:v>
                </c:pt>
                <c:pt idx="66">
                  <c:v>-1949.9251630540016</c:v>
                </c:pt>
                <c:pt idx="67">
                  <c:v>-1939.8234310215178</c:v>
                </c:pt>
                <c:pt idx="68">
                  <c:v>-1930.0985584859261</c:v>
                </c:pt>
                <c:pt idx="69">
                  <c:v>-1920.757302172218</c:v>
                </c:pt>
                <c:pt idx="70">
                  <c:v>-1911.806153011629</c:v>
                </c:pt>
                <c:pt idx="71">
                  <c:v>-1903.2513315241124</c:v>
                </c:pt>
                <c:pt idx="72">
                  <c:v>-1895.098783394981</c:v>
                </c:pt>
                <c:pt idx="73">
                  <c:v>-1887.3541752487138</c:v>
                </c:pt>
                <c:pt idx="74">
                  <c:v>-1880.0228906227796</c:v>
                </c:pt>
                <c:pt idx="75">
                  <c:v>-1873.1100261441668</c:v>
                </c:pt>
                <c:pt idx="76">
                  <c:v>-1866.6203879111463</c:v>
                </c:pt>
                <c:pt idx="77">
                  <c:v>-1860.5584880826502</c:v>
                </c:pt>
                <c:pt idx="78">
                  <c:v>-1854.9285416774771</c:v>
                </c:pt>
                <c:pt idx="79">
                  <c:v>-1849.734463585406</c:v>
                </c:pt>
                <c:pt idx="80">
                  <c:v>-1844.9798657921226</c:v>
                </c:pt>
                <c:pt idx="81">
                  <c:v>-1840.6680548197321</c:v>
                </c:pt>
                <c:pt idx="82">
                  <c:v>-1836.802029384482</c:v>
                </c:pt>
                <c:pt idx="83">
                  <c:v>-1833.3844782731542</c:v>
                </c:pt>
                <c:pt idx="84">
                  <c:v>-1830.4177784394683</c:v>
                </c:pt>
                <c:pt idx="85">
                  <c:v>-1827.9039933216679</c:v>
                </c:pt>
                <c:pt idx="86">
                  <c:v>-1825.8448713823391</c:v>
                </c:pt>
                <c:pt idx="87">
                  <c:v>-1824.2418448713543</c:v>
                </c:pt>
                <c:pt idx="88">
                  <c:v>-1823.0960288127046</c:v>
                </c:pt>
                <c:pt idx="89">
                  <c:v>-1822.4082202158384</c:v>
                </c:pt>
                <c:pt idx="90">
                  <c:v>-1822.17889751199</c:v>
                </c:pt>
                <c:pt idx="91">
                  <c:v>-1822.4082202158384</c:v>
                </c:pt>
                <c:pt idx="92">
                  <c:v>-1823.0960288127044</c:v>
                </c:pt>
                <c:pt idx="93">
                  <c:v>-1824.2418448713543</c:v>
                </c:pt>
                <c:pt idx="94">
                  <c:v>-1825.8448713823391</c:v>
                </c:pt>
                <c:pt idx="95">
                  <c:v>-1827.9039933216679</c:v>
                </c:pt>
                <c:pt idx="96">
                  <c:v>-1830.4177784394683</c:v>
                </c:pt>
                <c:pt idx="97">
                  <c:v>-1833.3844782731542</c:v>
                </c:pt>
                <c:pt idx="98">
                  <c:v>-1836.8020293844818</c:v>
                </c:pt>
                <c:pt idx="99">
                  <c:v>-1840.6680548197321</c:v>
                </c:pt>
                <c:pt idx="100">
                  <c:v>-1844.9798657921222</c:v>
                </c:pt>
                <c:pt idx="101">
                  <c:v>-1849.734463585406</c:v>
                </c:pt>
                <c:pt idx="102">
                  <c:v>-1854.9285416774769</c:v>
                </c:pt>
                <c:pt idx="103">
                  <c:v>-1860.55848808265</c:v>
                </c:pt>
                <c:pt idx="104">
                  <c:v>-1866.6203879111463</c:v>
                </c:pt>
                <c:pt idx="105">
                  <c:v>-1873.1100261441668</c:v>
                </c:pt>
                <c:pt idx="106">
                  <c:v>-1880.0228906227796</c:v>
                </c:pt>
                <c:pt idx="107">
                  <c:v>-1887.3541752487138</c:v>
                </c:pt>
                <c:pt idx="108">
                  <c:v>-1895.098783394981</c:v>
                </c:pt>
                <c:pt idx="109">
                  <c:v>-1903.2513315241124</c:v>
                </c:pt>
                <c:pt idx="110">
                  <c:v>-1911.8061530116283</c:v>
                </c:pt>
                <c:pt idx="111">
                  <c:v>-1920.757302172218</c:v>
                </c:pt>
                <c:pt idx="112">
                  <c:v>-1930.0985584859261</c:v>
                </c:pt>
                <c:pt idx="113">
                  <c:v>-1939.8234310215171</c:v>
                </c:pt>
                <c:pt idx="114">
                  <c:v>-1949.9251630540014</c:v>
                </c:pt>
                <c:pt idx="115">
                  <c:v>-1960.3967368731498</c:v>
                </c:pt>
                <c:pt idx="116">
                  <c:v>-1971.2308787796885</c:v>
                </c:pt>
                <c:pt idx="117">
                  <c:v>-1982.4200642656697</c:v>
                </c:pt>
                <c:pt idx="118">
                  <c:v>-1993.9565233753679</c:v>
                </c:pt>
                <c:pt idx="119">
                  <c:v>-2005.8322462429032</c:v>
                </c:pt>
                <c:pt idx="120">
                  <c:v>-2018.0389888026041</c:v>
                </c:pt>
                <c:pt idx="121">
                  <c:v>-2030.5682786679847</c:v>
                </c:pt>
                <c:pt idx="122">
                  <c:v>-2043.4114211750443</c:v>
                </c:pt>
                <c:pt idx="123">
                  <c:v>-2056.5595055854287</c:v>
                </c:pt>
                <c:pt idx="124">
                  <c:v>-2070.0034114448667</c:v>
                </c:pt>
                <c:pt idx="125">
                  <c:v>-2083.7338150920941</c:v>
                </c:pt>
                <c:pt idx="126">
                  <c:v>-2097.7411963133804</c:v>
                </c:pt>
                <c:pt idx="127">
                  <c:v>-2112.0158451375796</c:v>
                </c:pt>
                <c:pt idx="128">
                  <c:v>-2126.54786876651</c:v>
                </c:pt>
                <c:pt idx="129">
                  <c:v>-2141.3271986353038</c:v>
                </c:pt>
                <c:pt idx="130">
                  <c:v>-2156.3435975972698</c:v>
                </c:pt>
                <c:pt idx="131">
                  <c:v>-2171.5866672276234</c:v>
                </c:pt>
                <c:pt idx="132">
                  <c:v>-2187.0458552403611</c:v>
                </c:pt>
                <c:pt idx="133">
                  <c:v>-2202.710463012419</c:v>
                </c:pt>
                <c:pt idx="134">
                  <c:v>-2218.5696532091251</c:v>
                </c:pt>
                <c:pt idx="135">
                  <c:v>-2234.6124575048707</c:v>
                </c:pt>
                <c:pt idx="136">
                  <c:v>-2250.827784392809</c:v>
                </c:pt>
                <c:pt idx="137">
                  <c:v>-2267.2044270772949</c:v>
                </c:pt>
                <c:pt idx="138">
                  <c:v>-2283.7310714427053</c:v>
                </c:pt>
                <c:pt idx="139">
                  <c:v>-2300.3963040921935</c:v>
                </c:pt>
                <c:pt idx="140">
                  <c:v>-2317.1886204498423</c:v>
                </c:pt>
                <c:pt idx="141">
                  <c:v>-2334.0964329196577</c:v>
                </c:pt>
                <c:pt idx="142">
                  <c:v>-2351.1080790947635</c:v>
                </c:pt>
                <c:pt idx="143">
                  <c:v>-2368.2118300101129</c:v>
                </c:pt>
                <c:pt idx="144">
                  <c:v>-2385.3958984320143</c:v>
                </c:pt>
                <c:pt idx="145">
                  <c:v>-2402.6484471777439</c:v>
                </c:pt>
                <c:pt idx="146">
                  <c:v>-2419.9575974584704</c:v>
                </c:pt>
                <c:pt idx="147">
                  <c:v>-2437.3114372387731</c:v>
                </c:pt>
                <c:pt idx="148">
                  <c:v>-2454.698029605966</c:v>
                </c:pt>
                <c:pt idx="149">
                  <c:v>-2472.1054211425235</c:v>
                </c:pt>
                <c:pt idx="150">
                  <c:v>-2489.5216502948847</c:v>
                </c:pt>
                <c:pt idx="151">
                  <c:v>-2506.9347557319602</c:v>
                </c:pt>
                <c:pt idx="152">
                  <c:v>-2524.3327846867155</c:v>
                </c:pt>
                <c:pt idx="153">
                  <c:v>-2541.7038012742646</c:v>
                </c:pt>
                <c:pt idx="154">
                  <c:v>-2559.0358947799468</c:v>
                </c:pt>
                <c:pt idx="155">
                  <c:v>-2576.3171879109677</c:v>
                </c:pt>
                <c:pt idx="156">
                  <c:v>-2593.5358450052472</c:v>
                </c:pt>
                <c:pt idx="157">
                  <c:v>-2610.6800801912059</c:v>
                </c:pt>
                <c:pt idx="158">
                  <c:v>-2627.7381654923515</c:v>
                </c:pt>
                <c:pt idx="159">
                  <c:v>-2644.6984388705964</c:v>
                </c:pt>
                <c:pt idx="160">
                  <c:v>-2661.5493122023936</c:v>
                </c:pt>
                <c:pt idx="161">
                  <c:v>-2678.2792791818702</c:v>
                </c:pt>
                <c:pt idx="162">
                  <c:v>-2694.876923145302</c:v>
                </c:pt>
                <c:pt idx="163">
                  <c:v>-2711.3309248113846</c:v>
                </c:pt>
                <c:pt idx="164">
                  <c:v>-2727.6300699319204</c:v>
                </c:pt>
                <c:pt idx="165">
                  <c:v>-2743.7632568476911</c:v>
                </c:pt>
                <c:pt idx="166">
                  <c:v>-2759.719503944425</c:v>
                </c:pt>
                <c:pt idx="167">
                  <c:v>-2775.4879570039607</c:v>
                </c:pt>
                <c:pt idx="168">
                  <c:v>-2791.0578964458405</c:v>
                </c:pt>
                <c:pt idx="169">
                  <c:v>-2806.4187444547679</c:v>
                </c:pt>
                <c:pt idx="170">
                  <c:v>-2821.5600719895142</c:v>
                </c:pt>
                <c:pt idx="171">
                  <c:v>-2836.4716056690459</c:v>
                </c:pt>
                <c:pt idx="172">
                  <c:v>-2851.1432345318094</c:v>
                </c:pt>
                <c:pt idx="173">
                  <c:v>-2865.5650166643172</c:v>
                </c:pt>
                <c:pt idx="174">
                  <c:v>-2879.7271856953107</c:v>
                </c:pt>
                <c:pt idx="175">
                  <c:v>-2893.6201571520014</c:v>
                </c:pt>
                <c:pt idx="176">
                  <c:v>-2907.2345346750444</c:v>
                </c:pt>
                <c:pt idx="177">
                  <c:v>-2920.5611160890776</c:v>
                </c:pt>
                <c:pt idx="178">
                  <c:v>-2933.5908993258536</c:v>
                </c:pt>
                <c:pt idx="179">
                  <c:v>-2946.3150881971237</c:v>
                </c:pt>
                <c:pt idx="180">
                  <c:v>-2958.7250980146705</c:v>
                </c:pt>
                <c:pt idx="181">
                  <c:v>-2970.8125610549814</c:v>
                </c:pt>
                <c:pt idx="182">
                  <c:v>-2982.569331866272</c:v>
                </c:pt>
                <c:pt idx="183">
                  <c:v>-2993.9874924156989</c:v>
                </c:pt>
                <c:pt idx="184">
                  <c:v>-3005.0593570747765</c:v>
                </c:pt>
                <c:pt idx="185">
                  <c:v>-3015.7774774411482</c:v>
                </c:pt>
                <c:pt idx="186">
                  <c:v>-3026.1346469950104</c:v>
                </c:pt>
                <c:pt idx="187">
                  <c:v>-3036.1239055886394</c:v>
                </c:pt>
                <c:pt idx="188">
                  <c:v>-3045.7385437675844</c:v>
                </c:pt>
                <c:pt idx="189">
                  <c:v>-3054.9721069222323</c:v>
                </c:pt>
                <c:pt idx="190">
                  <c:v>-3063.8183992685813</c:v>
                </c:pt>
                <c:pt idx="191">
                  <c:v>-3072.2714876571322</c:v>
                </c:pt>
                <c:pt idx="192">
                  <c:v>-3080.325705208968</c:v>
                </c:pt>
                <c:pt idx="193">
                  <c:v>-3087.9756547781694</c:v>
                </c:pt>
                <c:pt idx="194">
                  <c:v>-3095.2162122397849</c:v>
                </c:pt>
                <c:pt idx="195">
                  <c:v>-3102.0425296027124</c:v>
                </c:pt>
                <c:pt idx="196">
                  <c:v>-3108.4500379468927</c:v>
                </c:pt>
                <c:pt idx="197">
                  <c:v>-3114.4344501842916</c:v>
                </c:pt>
                <c:pt idx="198">
                  <c:v>-3119.9917636432469</c:v>
                </c:pt>
                <c:pt idx="199">
                  <c:v>-3125.1182624757766</c:v>
                </c:pt>
                <c:pt idx="200">
                  <c:v>-3129.8105198875296</c:v>
                </c:pt>
                <c:pt idx="201">
                  <c:v>-3134.0654001900957</c:v>
                </c:pt>
                <c:pt idx="202">
                  <c:v>-3137.8800606754558</c:v>
                </c:pt>
                <c:pt idx="203">
                  <c:v>-3141.2519533123545</c:v>
                </c:pt>
                <c:pt idx="204">
                  <c:v>-3144.1788262644482</c:v>
                </c:pt>
                <c:pt idx="205">
                  <c:v>-3146.6587252301092</c:v>
                </c:pt>
                <c:pt idx="206">
                  <c:v>-3148.6899946037483</c:v>
                </c:pt>
                <c:pt idx="207">
                  <c:v>-3150.2712784586133</c:v>
                </c:pt>
                <c:pt idx="208">
                  <c:v>-3151.4015213509579</c:v>
                </c:pt>
                <c:pt idx="209">
                  <c:v>-3152.0799689455662</c:v>
                </c:pt>
                <c:pt idx="210">
                  <c:v>-3152.3061684625741</c:v>
                </c:pt>
                <c:pt idx="211">
                  <c:v>-3152.0799689455671</c:v>
                </c:pt>
                <c:pt idx="212">
                  <c:v>-3151.4015213509579</c:v>
                </c:pt>
                <c:pt idx="213">
                  <c:v>-3150.2712784586133</c:v>
                </c:pt>
                <c:pt idx="214">
                  <c:v>-3148.6899946037483</c:v>
                </c:pt>
                <c:pt idx="215">
                  <c:v>-3146.6587252301092</c:v>
                </c:pt>
                <c:pt idx="216">
                  <c:v>-3144.1788262644482</c:v>
                </c:pt>
                <c:pt idx="217">
                  <c:v>-3141.2519533123545</c:v>
                </c:pt>
                <c:pt idx="218">
                  <c:v>-3137.8800606754567</c:v>
                </c:pt>
                <c:pt idx="219">
                  <c:v>-3134.0654001900957</c:v>
                </c:pt>
                <c:pt idx="220">
                  <c:v>-3129.8105198875296</c:v>
                </c:pt>
                <c:pt idx="221">
                  <c:v>-3125.1182624757766</c:v>
                </c:pt>
                <c:pt idx="222">
                  <c:v>-3119.9917636432469</c:v>
                </c:pt>
                <c:pt idx="223">
                  <c:v>-3114.4344501842916</c:v>
                </c:pt>
                <c:pt idx="224">
                  <c:v>-3108.4500379468927</c:v>
                </c:pt>
                <c:pt idx="225">
                  <c:v>-3102.0425296027124</c:v>
                </c:pt>
                <c:pt idx="226">
                  <c:v>-3095.2162122397849</c:v>
                </c:pt>
                <c:pt idx="227">
                  <c:v>-3087.9756547781694</c:v>
                </c:pt>
                <c:pt idx="228">
                  <c:v>-3080.325705208968</c:v>
                </c:pt>
                <c:pt idx="229">
                  <c:v>-3072.2714876571322</c:v>
                </c:pt>
                <c:pt idx="230">
                  <c:v>-3063.8183992685817</c:v>
                </c:pt>
                <c:pt idx="231">
                  <c:v>-3054.9721069222323</c:v>
                </c:pt>
                <c:pt idx="232">
                  <c:v>-3045.7385437675848</c:v>
                </c:pt>
                <c:pt idx="233">
                  <c:v>-3036.1239055886404</c:v>
                </c:pt>
                <c:pt idx="234">
                  <c:v>-3026.1346469950108</c:v>
                </c:pt>
                <c:pt idx="235">
                  <c:v>-3015.7774774411482</c:v>
                </c:pt>
                <c:pt idx="236">
                  <c:v>-3005.0593570747769</c:v>
                </c:pt>
                <c:pt idx="237">
                  <c:v>-2993.9874924156993</c:v>
                </c:pt>
                <c:pt idx="238">
                  <c:v>-2982.5693318662729</c:v>
                </c:pt>
                <c:pt idx="239">
                  <c:v>-2970.8125610549823</c:v>
                </c:pt>
                <c:pt idx="240">
                  <c:v>-2958.7250980146705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hover!$AC$31</c:f>
              <c:strCache>
                <c:ptCount val="1"/>
                <c:pt idx="0">
                  <c:v>Z4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hover!$AC$32:$AC$272</c:f>
              <c:numCache>
                <c:formatCode>0.00</c:formatCode>
                <c:ptCount val="241"/>
                <c:pt idx="0">
                  <c:v>-2018.0389888026041</c:v>
                </c:pt>
                <c:pt idx="1">
                  <c:v>-2005.8322462429032</c:v>
                </c:pt>
                <c:pt idx="2">
                  <c:v>-1993.9565233753685</c:v>
                </c:pt>
                <c:pt idx="3">
                  <c:v>-1982.4200642656699</c:v>
                </c:pt>
                <c:pt idx="4">
                  <c:v>-1971.2308787796894</c:v>
                </c:pt>
                <c:pt idx="5">
                  <c:v>-1960.3967368731498</c:v>
                </c:pt>
                <c:pt idx="6">
                  <c:v>-1949.9251630540016</c:v>
                </c:pt>
                <c:pt idx="7">
                  <c:v>-1939.8234310215178</c:v>
                </c:pt>
                <c:pt idx="8">
                  <c:v>-1930.0985584859261</c:v>
                </c:pt>
                <c:pt idx="9">
                  <c:v>-1920.757302172218</c:v>
                </c:pt>
                <c:pt idx="10">
                  <c:v>-1911.806153011629</c:v>
                </c:pt>
                <c:pt idx="11">
                  <c:v>-1903.2513315241124</c:v>
                </c:pt>
                <c:pt idx="12">
                  <c:v>-1895.098783394981</c:v>
                </c:pt>
                <c:pt idx="13">
                  <c:v>-1887.3541752487138</c:v>
                </c:pt>
                <c:pt idx="14">
                  <c:v>-1880.0228906227796</c:v>
                </c:pt>
                <c:pt idx="15">
                  <c:v>-1873.1100261441668</c:v>
                </c:pt>
                <c:pt idx="16">
                  <c:v>-1866.6203879111463</c:v>
                </c:pt>
                <c:pt idx="17">
                  <c:v>-1860.5584880826502</c:v>
                </c:pt>
                <c:pt idx="18">
                  <c:v>-1854.9285416774771</c:v>
                </c:pt>
                <c:pt idx="19">
                  <c:v>-1849.734463585406</c:v>
                </c:pt>
                <c:pt idx="20">
                  <c:v>-1844.9798657921226</c:v>
                </c:pt>
                <c:pt idx="21">
                  <c:v>-1840.6680548197321</c:v>
                </c:pt>
                <c:pt idx="22">
                  <c:v>-1836.802029384482</c:v>
                </c:pt>
                <c:pt idx="23">
                  <c:v>-1833.3844782731542</c:v>
                </c:pt>
                <c:pt idx="24">
                  <c:v>-1830.4177784394683</c:v>
                </c:pt>
                <c:pt idx="25">
                  <c:v>-1827.9039933216679</c:v>
                </c:pt>
                <c:pt idx="26">
                  <c:v>-1825.8448713823391</c:v>
                </c:pt>
                <c:pt idx="27">
                  <c:v>-1824.2418448713543</c:v>
                </c:pt>
                <c:pt idx="28">
                  <c:v>-1823.0960288127046</c:v>
                </c:pt>
                <c:pt idx="29">
                  <c:v>-1822.4082202158384</c:v>
                </c:pt>
                <c:pt idx="30">
                  <c:v>-1822.17889751199</c:v>
                </c:pt>
                <c:pt idx="31">
                  <c:v>-1822.4082202158384</c:v>
                </c:pt>
                <c:pt idx="32">
                  <c:v>-1823.0960288127046</c:v>
                </c:pt>
                <c:pt idx="33">
                  <c:v>-1824.2418448713543</c:v>
                </c:pt>
                <c:pt idx="34">
                  <c:v>-1825.8448713823391</c:v>
                </c:pt>
                <c:pt idx="35">
                  <c:v>-1827.9039933216679</c:v>
                </c:pt>
                <c:pt idx="36">
                  <c:v>-1830.4177784394683</c:v>
                </c:pt>
                <c:pt idx="37">
                  <c:v>-1833.3844782731542</c:v>
                </c:pt>
                <c:pt idx="38">
                  <c:v>-1836.8020293844818</c:v>
                </c:pt>
                <c:pt idx="39">
                  <c:v>-1840.6680548197321</c:v>
                </c:pt>
                <c:pt idx="40">
                  <c:v>-1844.9798657921222</c:v>
                </c:pt>
                <c:pt idx="41">
                  <c:v>-1849.734463585406</c:v>
                </c:pt>
                <c:pt idx="42">
                  <c:v>-1854.9285416774769</c:v>
                </c:pt>
                <c:pt idx="43">
                  <c:v>-1860.5584880826502</c:v>
                </c:pt>
                <c:pt idx="44">
                  <c:v>-1866.6203879111463</c:v>
                </c:pt>
                <c:pt idx="45">
                  <c:v>-1873.1100261441668</c:v>
                </c:pt>
                <c:pt idx="46">
                  <c:v>-1880.0228906227796</c:v>
                </c:pt>
                <c:pt idx="47">
                  <c:v>-1887.3541752487138</c:v>
                </c:pt>
                <c:pt idx="48">
                  <c:v>-1895.098783394981</c:v>
                </c:pt>
                <c:pt idx="49">
                  <c:v>-1903.2513315241124</c:v>
                </c:pt>
                <c:pt idx="50">
                  <c:v>-1911.8061530116283</c:v>
                </c:pt>
                <c:pt idx="51">
                  <c:v>-1920.7573021722174</c:v>
                </c:pt>
                <c:pt idx="52">
                  <c:v>-1930.0985584859261</c:v>
                </c:pt>
                <c:pt idx="53">
                  <c:v>-1939.8234310215171</c:v>
                </c:pt>
                <c:pt idx="54">
                  <c:v>-1949.9251630540014</c:v>
                </c:pt>
                <c:pt idx="55">
                  <c:v>-1960.3967368731498</c:v>
                </c:pt>
                <c:pt idx="56">
                  <c:v>-1971.2308787796887</c:v>
                </c:pt>
                <c:pt idx="57">
                  <c:v>-1982.4200642656697</c:v>
                </c:pt>
                <c:pt idx="58">
                  <c:v>-1993.9565233753679</c:v>
                </c:pt>
                <c:pt idx="59">
                  <c:v>-2005.8322462429032</c:v>
                </c:pt>
                <c:pt idx="60">
                  <c:v>-2018.0389888026041</c:v>
                </c:pt>
                <c:pt idx="61">
                  <c:v>-2030.5682786679847</c:v>
                </c:pt>
                <c:pt idx="62">
                  <c:v>-2043.4114211750443</c:v>
                </c:pt>
                <c:pt idx="63">
                  <c:v>-2056.5595055854287</c:v>
                </c:pt>
                <c:pt idx="64">
                  <c:v>-2070.0034114448667</c:v>
                </c:pt>
                <c:pt idx="65">
                  <c:v>-2083.7338150920941</c:v>
                </c:pt>
                <c:pt idx="66">
                  <c:v>-2097.7411963133804</c:v>
                </c:pt>
                <c:pt idx="67">
                  <c:v>-2112.0158451375805</c:v>
                </c:pt>
                <c:pt idx="68">
                  <c:v>-2126.5478687665104</c:v>
                </c:pt>
                <c:pt idx="69">
                  <c:v>-2141.3271986353038</c:v>
                </c:pt>
                <c:pt idx="70">
                  <c:v>-2156.3435975972698</c:v>
                </c:pt>
                <c:pt idx="71">
                  <c:v>-2171.5866672276234</c:v>
                </c:pt>
                <c:pt idx="72">
                  <c:v>-2187.0458552403611</c:v>
                </c:pt>
                <c:pt idx="73">
                  <c:v>-2202.710463012419</c:v>
                </c:pt>
                <c:pt idx="74">
                  <c:v>-2218.5696532091251</c:v>
                </c:pt>
                <c:pt idx="75">
                  <c:v>-2234.6124575048702</c:v>
                </c:pt>
                <c:pt idx="76">
                  <c:v>-2250.8277843928086</c:v>
                </c:pt>
                <c:pt idx="77">
                  <c:v>-2267.2044270772935</c:v>
                </c:pt>
                <c:pt idx="78">
                  <c:v>-2283.7310714427053</c:v>
                </c:pt>
                <c:pt idx="79">
                  <c:v>-2300.3963040921935</c:v>
                </c:pt>
                <c:pt idx="80">
                  <c:v>-2317.1886204498414</c:v>
                </c:pt>
                <c:pt idx="81">
                  <c:v>-2334.0964329196577</c:v>
                </c:pt>
                <c:pt idx="82">
                  <c:v>-2351.1080790947635</c:v>
                </c:pt>
                <c:pt idx="83">
                  <c:v>-2368.2118300101129</c:v>
                </c:pt>
                <c:pt idx="84">
                  <c:v>-2385.3958984320143</c:v>
                </c:pt>
                <c:pt idx="85">
                  <c:v>-2402.6484471777439</c:v>
                </c:pt>
                <c:pt idx="86">
                  <c:v>-2419.9575974584709</c:v>
                </c:pt>
                <c:pt idx="87">
                  <c:v>-2437.3114372387731</c:v>
                </c:pt>
                <c:pt idx="88">
                  <c:v>-2454.698029605966</c:v>
                </c:pt>
                <c:pt idx="89">
                  <c:v>-2472.1054211425235</c:v>
                </c:pt>
                <c:pt idx="90">
                  <c:v>-2489.5216502948847</c:v>
                </c:pt>
                <c:pt idx="91">
                  <c:v>-2506.9347557319602</c:v>
                </c:pt>
                <c:pt idx="92">
                  <c:v>-2524.3327846867155</c:v>
                </c:pt>
                <c:pt idx="93">
                  <c:v>-2541.7038012742646</c:v>
                </c:pt>
                <c:pt idx="94">
                  <c:v>-2559.0358947799468</c:v>
                </c:pt>
                <c:pt idx="95">
                  <c:v>-2576.3171879109677</c:v>
                </c:pt>
                <c:pt idx="96">
                  <c:v>-2593.5358450052472</c:v>
                </c:pt>
                <c:pt idx="97">
                  <c:v>-2610.6800801912059</c:v>
                </c:pt>
                <c:pt idx="98">
                  <c:v>-2627.7381654923515</c:v>
                </c:pt>
                <c:pt idx="99">
                  <c:v>-2644.6984388705973</c:v>
                </c:pt>
                <c:pt idx="100">
                  <c:v>-2661.5493122023945</c:v>
                </c:pt>
                <c:pt idx="101">
                  <c:v>-2678.2792791818702</c:v>
                </c:pt>
                <c:pt idx="102">
                  <c:v>-2694.876923145302</c:v>
                </c:pt>
                <c:pt idx="103">
                  <c:v>-2711.3309248113846</c:v>
                </c:pt>
                <c:pt idx="104">
                  <c:v>-2727.6300699319199</c:v>
                </c:pt>
                <c:pt idx="105">
                  <c:v>-2743.7632568476906</c:v>
                </c:pt>
                <c:pt idx="106">
                  <c:v>-2759.719503944425</c:v>
                </c:pt>
                <c:pt idx="107">
                  <c:v>-2775.4879570039607</c:v>
                </c:pt>
                <c:pt idx="108">
                  <c:v>-2791.0578964458405</c:v>
                </c:pt>
                <c:pt idx="109">
                  <c:v>-2806.4187444547679</c:v>
                </c:pt>
                <c:pt idx="110">
                  <c:v>-2821.5600719895142</c:v>
                </c:pt>
                <c:pt idx="111">
                  <c:v>-2836.4716056690459</c:v>
                </c:pt>
                <c:pt idx="112">
                  <c:v>-2851.1432345318094</c:v>
                </c:pt>
                <c:pt idx="113">
                  <c:v>-2865.5650166643172</c:v>
                </c:pt>
                <c:pt idx="114">
                  <c:v>-2879.7271856953112</c:v>
                </c:pt>
                <c:pt idx="115">
                  <c:v>-2893.6201571520019</c:v>
                </c:pt>
                <c:pt idx="116">
                  <c:v>-2907.2345346750444</c:v>
                </c:pt>
                <c:pt idx="117">
                  <c:v>-2920.5611160890776</c:v>
                </c:pt>
                <c:pt idx="118">
                  <c:v>-2933.5908993258536</c:v>
                </c:pt>
                <c:pt idx="119">
                  <c:v>-2946.3150881971237</c:v>
                </c:pt>
                <c:pt idx="120">
                  <c:v>-2958.7250980146705</c:v>
                </c:pt>
                <c:pt idx="121">
                  <c:v>-2970.8125610549814</c:v>
                </c:pt>
                <c:pt idx="122">
                  <c:v>-2982.5693318662729</c:v>
                </c:pt>
                <c:pt idx="123">
                  <c:v>-2993.9874924156989</c:v>
                </c:pt>
                <c:pt idx="124">
                  <c:v>-3005.0593570747765</c:v>
                </c:pt>
                <c:pt idx="125">
                  <c:v>-3015.7774774411482</c:v>
                </c:pt>
                <c:pt idx="126">
                  <c:v>-3026.1346469950104</c:v>
                </c:pt>
                <c:pt idx="127">
                  <c:v>-3036.1239055886394</c:v>
                </c:pt>
                <c:pt idx="128">
                  <c:v>-3045.7385437675844</c:v>
                </c:pt>
                <c:pt idx="129">
                  <c:v>-3054.9721069222323</c:v>
                </c:pt>
                <c:pt idx="130">
                  <c:v>-3063.8183992685813</c:v>
                </c:pt>
                <c:pt idx="131">
                  <c:v>-3072.2714876571322</c:v>
                </c:pt>
                <c:pt idx="132">
                  <c:v>-3080.325705208968</c:v>
                </c:pt>
                <c:pt idx="133">
                  <c:v>-3087.9756547781694</c:v>
                </c:pt>
                <c:pt idx="134">
                  <c:v>-3095.2162122397849</c:v>
                </c:pt>
                <c:pt idx="135">
                  <c:v>-3102.0425296027124</c:v>
                </c:pt>
                <c:pt idx="136">
                  <c:v>-3108.4500379468927</c:v>
                </c:pt>
                <c:pt idx="137">
                  <c:v>-3114.4344501842916</c:v>
                </c:pt>
                <c:pt idx="138">
                  <c:v>-3119.9917636432469</c:v>
                </c:pt>
                <c:pt idx="139">
                  <c:v>-3125.1182624757766</c:v>
                </c:pt>
                <c:pt idx="140">
                  <c:v>-3129.8105198875296</c:v>
                </c:pt>
                <c:pt idx="141">
                  <c:v>-3134.0654001900957</c:v>
                </c:pt>
                <c:pt idx="142">
                  <c:v>-3137.8800606754558</c:v>
                </c:pt>
                <c:pt idx="143">
                  <c:v>-3141.2519533123545</c:v>
                </c:pt>
                <c:pt idx="144">
                  <c:v>-3144.1788262644482</c:v>
                </c:pt>
                <c:pt idx="145">
                  <c:v>-3146.6587252301083</c:v>
                </c:pt>
                <c:pt idx="146">
                  <c:v>-3148.6899946037483</c:v>
                </c:pt>
                <c:pt idx="147">
                  <c:v>-3150.2712784586133</c:v>
                </c:pt>
                <c:pt idx="148">
                  <c:v>-3151.4015213509579</c:v>
                </c:pt>
                <c:pt idx="149">
                  <c:v>-3152.0799689455662</c:v>
                </c:pt>
                <c:pt idx="150">
                  <c:v>-3152.3061684625741</c:v>
                </c:pt>
                <c:pt idx="151">
                  <c:v>-3152.0799689455671</c:v>
                </c:pt>
                <c:pt idx="152">
                  <c:v>-3151.4015213509579</c:v>
                </c:pt>
                <c:pt idx="153">
                  <c:v>-3150.2712784586133</c:v>
                </c:pt>
                <c:pt idx="154">
                  <c:v>-3148.6899946037483</c:v>
                </c:pt>
                <c:pt idx="155">
                  <c:v>-3146.6587252301092</c:v>
                </c:pt>
                <c:pt idx="156">
                  <c:v>-3144.1788262644482</c:v>
                </c:pt>
                <c:pt idx="157">
                  <c:v>-3141.2519533123545</c:v>
                </c:pt>
                <c:pt idx="158">
                  <c:v>-3137.8800606754567</c:v>
                </c:pt>
                <c:pt idx="159">
                  <c:v>-3134.0654001900957</c:v>
                </c:pt>
                <c:pt idx="160">
                  <c:v>-3129.8105198875296</c:v>
                </c:pt>
                <c:pt idx="161">
                  <c:v>-3125.1182624757766</c:v>
                </c:pt>
                <c:pt idx="162">
                  <c:v>-3119.9917636432469</c:v>
                </c:pt>
                <c:pt idx="163">
                  <c:v>-3114.4344501842916</c:v>
                </c:pt>
                <c:pt idx="164">
                  <c:v>-3108.4500379468927</c:v>
                </c:pt>
                <c:pt idx="165">
                  <c:v>-3102.0425296027124</c:v>
                </c:pt>
                <c:pt idx="166">
                  <c:v>-3095.2162122397849</c:v>
                </c:pt>
                <c:pt idx="167">
                  <c:v>-3087.9756547781694</c:v>
                </c:pt>
                <c:pt idx="168">
                  <c:v>-3080.325705208968</c:v>
                </c:pt>
                <c:pt idx="169">
                  <c:v>-3072.2714876571322</c:v>
                </c:pt>
                <c:pt idx="170">
                  <c:v>-3063.8183992685817</c:v>
                </c:pt>
                <c:pt idx="171">
                  <c:v>-3054.9721069222323</c:v>
                </c:pt>
                <c:pt idx="172">
                  <c:v>-3045.7385437675848</c:v>
                </c:pt>
                <c:pt idx="173">
                  <c:v>-3036.1239055886404</c:v>
                </c:pt>
                <c:pt idx="174">
                  <c:v>-3026.1346469950108</c:v>
                </c:pt>
                <c:pt idx="175">
                  <c:v>-3015.7774774411482</c:v>
                </c:pt>
                <c:pt idx="176">
                  <c:v>-3005.0593570747769</c:v>
                </c:pt>
                <c:pt idx="177">
                  <c:v>-2993.9874924156993</c:v>
                </c:pt>
                <c:pt idx="178">
                  <c:v>-2982.5693318662729</c:v>
                </c:pt>
                <c:pt idx="179">
                  <c:v>-2970.8125610549823</c:v>
                </c:pt>
                <c:pt idx="180">
                  <c:v>-2958.7250980146705</c:v>
                </c:pt>
                <c:pt idx="181">
                  <c:v>-2946.3150881971242</c:v>
                </c:pt>
                <c:pt idx="182">
                  <c:v>-2933.5908993258545</c:v>
                </c:pt>
                <c:pt idx="183">
                  <c:v>-2920.5611160890785</c:v>
                </c:pt>
                <c:pt idx="184">
                  <c:v>-2907.2345346750444</c:v>
                </c:pt>
                <c:pt idx="185">
                  <c:v>-2893.6201571520019</c:v>
                </c:pt>
                <c:pt idx="186">
                  <c:v>-2879.7271856953112</c:v>
                </c:pt>
                <c:pt idx="187">
                  <c:v>-2865.5650166643172</c:v>
                </c:pt>
                <c:pt idx="188">
                  <c:v>-2851.1432345318094</c:v>
                </c:pt>
                <c:pt idx="189">
                  <c:v>-2836.4716056690463</c:v>
                </c:pt>
                <c:pt idx="190">
                  <c:v>-2821.5600719895147</c:v>
                </c:pt>
                <c:pt idx="191">
                  <c:v>-2806.4187444547679</c:v>
                </c:pt>
                <c:pt idx="192">
                  <c:v>-2791.0578964458405</c:v>
                </c:pt>
                <c:pt idx="193">
                  <c:v>-2775.4879570039611</c:v>
                </c:pt>
                <c:pt idx="194">
                  <c:v>-2759.7195039444255</c:v>
                </c:pt>
                <c:pt idx="195">
                  <c:v>-2743.7632568476924</c:v>
                </c:pt>
                <c:pt idx="196">
                  <c:v>-2727.6300699319213</c:v>
                </c:pt>
                <c:pt idx="197">
                  <c:v>-2711.330924811386</c:v>
                </c:pt>
                <c:pt idx="198">
                  <c:v>-2694.876923145303</c:v>
                </c:pt>
                <c:pt idx="199">
                  <c:v>-2678.2792791818715</c:v>
                </c:pt>
                <c:pt idx="200">
                  <c:v>-2661.549312202395</c:v>
                </c:pt>
                <c:pt idx="201">
                  <c:v>-2644.6984388705973</c:v>
                </c:pt>
                <c:pt idx="202">
                  <c:v>-2627.7381654923524</c:v>
                </c:pt>
                <c:pt idx="203">
                  <c:v>-2610.6800801912063</c:v>
                </c:pt>
                <c:pt idx="204">
                  <c:v>-2593.5358450052481</c:v>
                </c:pt>
                <c:pt idx="205">
                  <c:v>-2576.3171879109682</c:v>
                </c:pt>
                <c:pt idx="206">
                  <c:v>-2559.0358947799468</c:v>
                </c:pt>
                <c:pt idx="207">
                  <c:v>-2541.7038012742646</c:v>
                </c:pt>
                <c:pt idx="208">
                  <c:v>-2524.332784686716</c:v>
                </c:pt>
                <c:pt idx="209">
                  <c:v>-2506.9347557319602</c:v>
                </c:pt>
                <c:pt idx="210">
                  <c:v>-2489.5216502948861</c:v>
                </c:pt>
                <c:pt idx="211">
                  <c:v>-2472.1054211425244</c:v>
                </c:pt>
                <c:pt idx="212">
                  <c:v>-2454.6980296059664</c:v>
                </c:pt>
                <c:pt idx="213">
                  <c:v>-2437.3114372387736</c:v>
                </c:pt>
                <c:pt idx="214">
                  <c:v>-2419.9575974584714</c:v>
                </c:pt>
                <c:pt idx="215">
                  <c:v>-2402.6484471777449</c:v>
                </c:pt>
                <c:pt idx="216">
                  <c:v>-2385.3958984320147</c:v>
                </c:pt>
                <c:pt idx="217">
                  <c:v>-2368.2118300101138</c:v>
                </c:pt>
                <c:pt idx="218">
                  <c:v>-2351.1080790947649</c:v>
                </c:pt>
                <c:pt idx="219">
                  <c:v>-2334.096432919659</c:v>
                </c:pt>
                <c:pt idx="220">
                  <c:v>-2317.1886204498442</c:v>
                </c:pt>
                <c:pt idx="221">
                  <c:v>-2300.3963040921949</c:v>
                </c:pt>
                <c:pt idx="222">
                  <c:v>-2283.7310714427063</c:v>
                </c:pt>
                <c:pt idx="223">
                  <c:v>-2267.2044270772949</c:v>
                </c:pt>
                <c:pt idx="224">
                  <c:v>-2250.8277843928099</c:v>
                </c:pt>
                <c:pt idx="225">
                  <c:v>-2234.6124575048716</c:v>
                </c:pt>
                <c:pt idx="226">
                  <c:v>-2218.5696532091251</c:v>
                </c:pt>
                <c:pt idx="227">
                  <c:v>-2202.710463012419</c:v>
                </c:pt>
                <c:pt idx="228">
                  <c:v>-2187.0458552403611</c:v>
                </c:pt>
                <c:pt idx="229">
                  <c:v>-2171.5866672276234</c:v>
                </c:pt>
                <c:pt idx="230">
                  <c:v>-2156.3435975972702</c:v>
                </c:pt>
                <c:pt idx="231">
                  <c:v>-2141.3271986353038</c:v>
                </c:pt>
                <c:pt idx="232">
                  <c:v>-2126.5478687665104</c:v>
                </c:pt>
                <c:pt idx="233">
                  <c:v>-2112.0158451375805</c:v>
                </c:pt>
                <c:pt idx="234">
                  <c:v>-2097.7411963133809</c:v>
                </c:pt>
                <c:pt idx="235">
                  <c:v>-2083.7338150920955</c:v>
                </c:pt>
                <c:pt idx="236">
                  <c:v>-2070.0034114448677</c:v>
                </c:pt>
                <c:pt idx="237">
                  <c:v>-2056.5595055854296</c:v>
                </c:pt>
                <c:pt idx="238">
                  <c:v>-2043.4114211750443</c:v>
                </c:pt>
                <c:pt idx="239">
                  <c:v>-2030.5682786679849</c:v>
                </c:pt>
                <c:pt idx="240">
                  <c:v>-2018.038988802605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hover!$AD$31</c:f>
              <c:strCache>
                <c:ptCount val="1"/>
                <c:pt idx="0">
                  <c:v>Total Z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hover!$AD$32:$AD$272</c:f>
              <c:numCache>
                <c:formatCode>0.00</c:formatCode>
                <c:ptCount val="241"/>
                <c:pt idx="0">
                  <c:v>-9953.5281736345496</c:v>
                </c:pt>
                <c:pt idx="1">
                  <c:v>-9953.5281741629915</c:v>
                </c:pt>
                <c:pt idx="2">
                  <c:v>-9953.52817574254</c:v>
                </c:pt>
                <c:pt idx="3">
                  <c:v>-9953.5281783558767</c:v>
                </c:pt>
                <c:pt idx="4">
                  <c:v>-9953.5281819743777</c:v>
                </c:pt>
                <c:pt idx="5">
                  <c:v>-9953.5281865583966</c:v>
                </c:pt>
                <c:pt idx="6">
                  <c:v>-9953.5281920577054</c:v>
                </c:pt>
                <c:pt idx="7">
                  <c:v>-9953.5281984120556</c:v>
                </c:pt>
                <c:pt idx="8">
                  <c:v>-9953.528205551831</c:v>
                </c:pt>
                <c:pt idx="9">
                  <c:v>-9953.5282133988003</c:v>
                </c:pt>
                <c:pt idx="10">
                  <c:v>-9953.5282218669945</c:v>
                </c:pt>
                <c:pt idx="11">
                  <c:v>-9953.5282308636361</c:v>
                </c:pt>
                <c:pt idx="12">
                  <c:v>-9953.5282402901503</c:v>
                </c:pt>
                <c:pt idx="13">
                  <c:v>-9953.5282500432641</c:v>
                </c:pt>
                <c:pt idx="14">
                  <c:v>-9953.5282600161154</c:v>
                </c:pt>
                <c:pt idx="15">
                  <c:v>-9953.5282700994412</c:v>
                </c:pt>
                <c:pt idx="16">
                  <c:v>-9953.528280182767</c:v>
                </c:pt>
                <c:pt idx="17">
                  <c:v>-9953.5282901556202</c:v>
                </c:pt>
                <c:pt idx="18">
                  <c:v>-9953.5282999087322</c:v>
                </c:pt>
                <c:pt idx="19">
                  <c:v>-9953.5283093352482</c:v>
                </c:pt>
                <c:pt idx="20">
                  <c:v>-9953.5283183318879</c:v>
                </c:pt>
                <c:pt idx="21">
                  <c:v>-9953.528326800084</c:v>
                </c:pt>
                <c:pt idx="22">
                  <c:v>-9953.5283346470533</c:v>
                </c:pt>
                <c:pt idx="23">
                  <c:v>-9953.5283417868286</c:v>
                </c:pt>
                <c:pt idx="24">
                  <c:v>-9953.5283481411789</c:v>
                </c:pt>
                <c:pt idx="25">
                  <c:v>-9953.5283536404895</c:v>
                </c:pt>
                <c:pt idx="26">
                  <c:v>-9953.5283582245065</c:v>
                </c:pt>
                <c:pt idx="27">
                  <c:v>-9953.5283618430058</c:v>
                </c:pt>
                <c:pt idx="28">
                  <c:v>-9953.5283644563442</c:v>
                </c:pt>
                <c:pt idx="29">
                  <c:v>-9953.5283660358891</c:v>
                </c:pt>
                <c:pt idx="30">
                  <c:v>-9953.5283665643346</c:v>
                </c:pt>
                <c:pt idx="31">
                  <c:v>-9953.5283660358891</c:v>
                </c:pt>
                <c:pt idx="32">
                  <c:v>-9953.5283644563442</c:v>
                </c:pt>
                <c:pt idx="33">
                  <c:v>-9953.5283618430058</c:v>
                </c:pt>
                <c:pt idx="34">
                  <c:v>-9953.5283582245065</c:v>
                </c:pt>
                <c:pt idx="35">
                  <c:v>-9953.5283536404895</c:v>
                </c:pt>
                <c:pt idx="36">
                  <c:v>-9953.5283481411789</c:v>
                </c:pt>
                <c:pt idx="37">
                  <c:v>-9953.5283417868286</c:v>
                </c:pt>
                <c:pt idx="38">
                  <c:v>-9953.5283346470533</c:v>
                </c:pt>
                <c:pt idx="39">
                  <c:v>-9953.5283268000821</c:v>
                </c:pt>
                <c:pt idx="40">
                  <c:v>-9953.5283183318879</c:v>
                </c:pt>
                <c:pt idx="41">
                  <c:v>-9953.5283093352482</c:v>
                </c:pt>
                <c:pt idx="42">
                  <c:v>-9953.5282999087322</c:v>
                </c:pt>
                <c:pt idx="43">
                  <c:v>-9953.5282901556202</c:v>
                </c:pt>
                <c:pt idx="44">
                  <c:v>-9953.5282801827707</c:v>
                </c:pt>
                <c:pt idx="45">
                  <c:v>-9953.5282700994412</c:v>
                </c:pt>
                <c:pt idx="46">
                  <c:v>-9953.5282600161154</c:v>
                </c:pt>
                <c:pt idx="47">
                  <c:v>-9953.5282500432641</c:v>
                </c:pt>
                <c:pt idx="48">
                  <c:v>-9953.5282402901503</c:v>
                </c:pt>
                <c:pt idx="49">
                  <c:v>-9953.5282308636361</c:v>
                </c:pt>
                <c:pt idx="50">
                  <c:v>-9953.5282218669945</c:v>
                </c:pt>
                <c:pt idx="51">
                  <c:v>-9953.5282133988003</c:v>
                </c:pt>
                <c:pt idx="52">
                  <c:v>-9953.528205551831</c:v>
                </c:pt>
                <c:pt idx="53">
                  <c:v>-9953.5281984120556</c:v>
                </c:pt>
                <c:pt idx="54">
                  <c:v>-9953.5281920577054</c:v>
                </c:pt>
                <c:pt idx="55">
                  <c:v>-9953.5281865583947</c:v>
                </c:pt>
                <c:pt idx="56">
                  <c:v>-9953.5281819743777</c:v>
                </c:pt>
                <c:pt idx="57">
                  <c:v>-9953.5281783558785</c:v>
                </c:pt>
                <c:pt idx="58">
                  <c:v>-9953.5281757425382</c:v>
                </c:pt>
                <c:pt idx="59">
                  <c:v>-9953.5281741629951</c:v>
                </c:pt>
                <c:pt idx="60">
                  <c:v>-9953.5281736345496</c:v>
                </c:pt>
                <c:pt idx="61">
                  <c:v>-9953.5281741629933</c:v>
                </c:pt>
                <c:pt idx="62">
                  <c:v>-9953.52817574254</c:v>
                </c:pt>
                <c:pt idx="63">
                  <c:v>-9953.5281783558767</c:v>
                </c:pt>
                <c:pt idx="64">
                  <c:v>-9953.5281819743777</c:v>
                </c:pt>
                <c:pt idx="65">
                  <c:v>-9953.5281865583966</c:v>
                </c:pt>
                <c:pt idx="66">
                  <c:v>-9953.5281920577036</c:v>
                </c:pt>
                <c:pt idx="67">
                  <c:v>-9953.5281984120556</c:v>
                </c:pt>
                <c:pt idx="68">
                  <c:v>-9953.528205551831</c:v>
                </c:pt>
                <c:pt idx="69">
                  <c:v>-9953.5282133988003</c:v>
                </c:pt>
                <c:pt idx="70">
                  <c:v>-9953.5282218669963</c:v>
                </c:pt>
                <c:pt idx="71">
                  <c:v>-9953.5282308636342</c:v>
                </c:pt>
                <c:pt idx="72">
                  <c:v>-9953.5282402901503</c:v>
                </c:pt>
                <c:pt idx="73">
                  <c:v>-9953.5282500432622</c:v>
                </c:pt>
                <c:pt idx="74">
                  <c:v>-9953.5282600161154</c:v>
                </c:pt>
                <c:pt idx="75">
                  <c:v>-9953.5282700994412</c:v>
                </c:pt>
                <c:pt idx="76">
                  <c:v>-9953.5282801827689</c:v>
                </c:pt>
                <c:pt idx="77">
                  <c:v>-9953.5282901556202</c:v>
                </c:pt>
                <c:pt idx="78">
                  <c:v>-9953.5282999087322</c:v>
                </c:pt>
                <c:pt idx="79">
                  <c:v>-9953.5283093352482</c:v>
                </c:pt>
                <c:pt idx="80">
                  <c:v>-9953.5283183318879</c:v>
                </c:pt>
                <c:pt idx="81">
                  <c:v>-9953.5283268000821</c:v>
                </c:pt>
                <c:pt idx="82">
                  <c:v>-9953.5283346470533</c:v>
                </c:pt>
                <c:pt idx="83">
                  <c:v>-9953.5283417868268</c:v>
                </c:pt>
                <c:pt idx="84">
                  <c:v>-9953.5283481411789</c:v>
                </c:pt>
                <c:pt idx="85">
                  <c:v>-9953.5283536404895</c:v>
                </c:pt>
                <c:pt idx="86">
                  <c:v>-9953.5283582245047</c:v>
                </c:pt>
                <c:pt idx="87">
                  <c:v>-9953.5283618430076</c:v>
                </c:pt>
                <c:pt idx="88">
                  <c:v>-9953.5283644563442</c:v>
                </c:pt>
                <c:pt idx="89">
                  <c:v>-9953.5283660358891</c:v>
                </c:pt>
                <c:pt idx="90">
                  <c:v>-9953.5283665643346</c:v>
                </c:pt>
                <c:pt idx="91">
                  <c:v>-9953.5283660358891</c:v>
                </c:pt>
                <c:pt idx="92">
                  <c:v>-9953.5283644563442</c:v>
                </c:pt>
                <c:pt idx="93">
                  <c:v>-9953.5283618430058</c:v>
                </c:pt>
                <c:pt idx="94">
                  <c:v>-9953.5283582245065</c:v>
                </c:pt>
                <c:pt idx="95">
                  <c:v>-9953.5283536404895</c:v>
                </c:pt>
                <c:pt idx="96">
                  <c:v>-9953.5283481411789</c:v>
                </c:pt>
                <c:pt idx="97">
                  <c:v>-9953.5283417868268</c:v>
                </c:pt>
                <c:pt idx="98">
                  <c:v>-9953.5283346470533</c:v>
                </c:pt>
                <c:pt idx="99">
                  <c:v>-9953.5283268000821</c:v>
                </c:pt>
                <c:pt idx="100">
                  <c:v>-9953.5283183318879</c:v>
                </c:pt>
                <c:pt idx="101">
                  <c:v>-9953.5283093352464</c:v>
                </c:pt>
                <c:pt idx="102">
                  <c:v>-9953.5282999087322</c:v>
                </c:pt>
                <c:pt idx="103">
                  <c:v>-9953.5282901556202</c:v>
                </c:pt>
                <c:pt idx="104">
                  <c:v>-9953.5282801827689</c:v>
                </c:pt>
                <c:pt idx="105">
                  <c:v>-9953.5282700994412</c:v>
                </c:pt>
                <c:pt idx="106">
                  <c:v>-9953.5282600161154</c:v>
                </c:pt>
                <c:pt idx="107">
                  <c:v>-9953.5282500432622</c:v>
                </c:pt>
                <c:pt idx="108">
                  <c:v>-9953.5282402901503</c:v>
                </c:pt>
                <c:pt idx="109">
                  <c:v>-9953.5282308636342</c:v>
                </c:pt>
                <c:pt idx="110">
                  <c:v>-9953.5282218669945</c:v>
                </c:pt>
                <c:pt idx="111">
                  <c:v>-9953.5282133988003</c:v>
                </c:pt>
                <c:pt idx="112">
                  <c:v>-9953.528205551831</c:v>
                </c:pt>
                <c:pt idx="113">
                  <c:v>-9953.5281984120556</c:v>
                </c:pt>
                <c:pt idx="114">
                  <c:v>-9953.5281920577036</c:v>
                </c:pt>
                <c:pt idx="115">
                  <c:v>-9953.5281865583947</c:v>
                </c:pt>
                <c:pt idx="116">
                  <c:v>-9953.5281819743777</c:v>
                </c:pt>
                <c:pt idx="117">
                  <c:v>-9953.5281783558748</c:v>
                </c:pt>
                <c:pt idx="118">
                  <c:v>-9953.52817574254</c:v>
                </c:pt>
                <c:pt idx="119">
                  <c:v>-9953.5281741629951</c:v>
                </c:pt>
                <c:pt idx="120">
                  <c:v>-9953.5281736345496</c:v>
                </c:pt>
                <c:pt idx="121">
                  <c:v>-9953.5281741629933</c:v>
                </c:pt>
                <c:pt idx="122">
                  <c:v>-9953.52817574254</c:v>
                </c:pt>
                <c:pt idx="123">
                  <c:v>-9953.5281783558767</c:v>
                </c:pt>
                <c:pt idx="124">
                  <c:v>-9953.5281819743777</c:v>
                </c:pt>
                <c:pt idx="125">
                  <c:v>-9953.5281865583947</c:v>
                </c:pt>
                <c:pt idx="126">
                  <c:v>-9953.5281920577036</c:v>
                </c:pt>
                <c:pt idx="127">
                  <c:v>-9953.5281984120556</c:v>
                </c:pt>
                <c:pt idx="128">
                  <c:v>-9953.5282055518292</c:v>
                </c:pt>
                <c:pt idx="129">
                  <c:v>-9953.5282133988003</c:v>
                </c:pt>
                <c:pt idx="130">
                  <c:v>-9953.5282218669945</c:v>
                </c:pt>
                <c:pt idx="131">
                  <c:v>-9953.5282308636361</c:v>
                </c:pt>
                <c:pt idx="132">
                  <c:v>-9953.5282402901503</c:v>
                </c:pt>
                <c:pt idx="133">
                  <c:v>-9953.5282500432622</c:v>
                </c:pt>
                <c:pt idx="134">
                  <c:v>-9953.5282600161154</c:v>
                </c:pt>
                <c:pt idx="135">
                  <c:v>-9953.5282700994412</c:v>
                </c:pt>
                <c:pt idx="136">
                  <c:v>-9953.5282801827689</c:v>
                </c:pt>
                <c:pt idx="137">
                  <c:v>-9953.5282901556202</c:v>
                </c:pt>
                <c:pt idx="138">
                  <c:v>-9953.5282999087322</c:v>
                </c:pt>
                <c:pt idx="139">
                  <c:v>-9953.5283093352482</c:v>
                </c:pt>
                <c:pt idx="140">
                  <c:v>-9953.5283183318879</c:v>
                </c:pt>
                <c:pt idx="141">
                  <c:v>-9953.5283268000821</c:v>
                </c:pt>
                <c:pt idx="142">
                  <c:v>-9953.5283346470533</c:v>
                </c:pt>
                <c:pt idx="143">
                  <c:v>-9953.5283417868286</c:v>
                </c:pt>
                <c:pt idx="144">
                  <c:v>-9953.5283481411789</c:v>
                </c:pt>
                <c:pt idx="145">
                  <c:v>-9953.5283536404877</c:v>
                </c:pt>
                <c:pt idx="146">
                  <c:v>-9953.5283582245065</c:v>
                </c:pt>
                <c:pt idx="147">
                  <c:v>-9953.5283618430058</c:v>
                </c:pt>
                <c:pt idx="148">
                  <c:v>-9953.5283644563442</c:v>
                </c:pt>
                <c:pt idx="149">
                  <c:v>-9953.5283660358873</c:v>
                </c:pt>
                <c:pt idx="150">
                  <c:v>-9953.5283665643346</c:v>
                </c:pt>
                <c:pt idx="151">
                  <c:v>-9953.5283660358891</c:v>
                </c:pt>
                <c:pt idx="152">
                  <c:v>-9953.5283644563442</c:v>
                </c:pt>
                <c:pt idx="153">
                  <c:v>-9953.5283618430058</c:v>
                </c:pt>
                <c:pt idx="154">
                  <c:v>-9953.5283582245047</c:v>
                </c:pt>
                <c:pt idx="155">
                  <c:v>-9953.5283536404895</c:v>
                </c:pt>
                <c:pt idx="156">
                  <c:v>-9953.5283481411789</c:v>
                </c:pt>
                <c:pt idx="157">
                  <c:v>-9953.5283417868268</c:v>
                </c:pt>
                <c:pt idx="158">
                  <c:v>-9953.5283346470533</c:v>
                </c:pt>
                <c:pt idx="159">
                  <c:v>-9953.5283268000821</c:v>
                </c:pt>
                <c:pt idx="160">
                  <c:v>-9953.5283183318879</c:v>
                </c:pt>
                <c:pt idx="161">
                  <c:v>-9953.5283093352464</c:v>
                </c:pt>
                <c:pt idx="162">
                  <c:v>-9953.5282999087322</c:v>
                </c:pt>
                <c:pt idx="163">
                  <c:v>-9953.5282901556202</c:v>
                </c:pt>
                <c:pt idx="164">
                  <c:v>-9953.528280182767</c:v>
                </c:pt>
                <c:pt idx="165">
                  <c:v>-9953.5282700994412</c:v>
                </c:pt>
                <c:pt idx="166">
                  <c:v>-9953.5282600161154</c:v>
                </c:pt>
                <c:pt idx="167">
                  <c:v>-9953.5282500432622</c:v>
                </c:pt>
                <c:pt idx="168">
                  <c:v>-9953.5282402901503</c:v>
                </c:pt>
                <c:pt idx="169">
                  <c:v>-9953.5282308636361</c:v>
                </c:pt>
                <c:pt idx="170">
                  <c:v>-9953.5282218669945</c:v>
                </c:pt>
                <c:pt idx="171">
                  <c:v>-9953.5282133988003</c:v>
                </c:pt>
                <c:pt idx="172">
                  <c:v>-9953.5282055518292</c:v>
                </c:pt>
                <c:pt idx="173">
                  <c:v>-9953.5281984120556</c:v>
                </c:pt>
                <c:pt idx="174">
                  <c:v>-9953.5281920577054</c:v>
                </c:pt>
                <c:pt idx="175">
                  <c:v>-9953.5281865583947</c:v>
                </c:pt>
                <c:pt idx="176">
                  <c:v>-9953.5281819743777</c:v>
                </c:pt>
                <c:pt idx="177">
                  <c:v>-9953.5281783558767</c:v>
                </c:pt>
                <c:pt idx="178">
                  <c:v>-9953.5281757425382</c:v>
                </c:pt>
                <c:pt idx="179">
                  <c:v>-9953.5281741629951</c:v>
                </c:pt>
                <c:pt idx="180">
                  <c:v>-9953.5281736345496</c:v>
                </c:pt>
                <c:pt idx="181">
                  <c:v>-9953.5281741629933</c:v>
                </c:pt>
                <c:pt idx="182">
                  <c:v>-9953.52817574254</c:v>
                </c:pt>
                <c:pt idx="183">
                  <c:v>-9953.5281783558767</c:v>
                </c:pt>
                <c:pt idx="184">
                  <c:v>-9953.5281819743777</c:v>
                </c:pt>
                <c:pt idx="185">
                  <c:v>-9953.5281865583947</c:v>
                </c:pt>
                <c:pt idx="186">
                  <c:v>-9953.5281920577036</c:v>
                </c:pt>
                <c:pt idx="187">
                  <c:v>-9953.5281984120556</c:v>
                </c:pt>
                <c:pt idx="188">
                  <c:v>-9953.528205551831</c:v>
                </c:pt>
                <c:pt idx="189">
                  <c:v>-9953.5282133988003</c:v>
                </c:pt>
                <c:pt idx="190">
                  <c:v>-9953.5282218669963</c:v>
                </c:pt>
                <c:pt idx="191">
                  <c:v>-9953.5282308636361</c:v>
                </c:pt>
                <c:pt idx="192">
                  <c:v>-9953.5282402901503</c:v>
                </c:pt>
                <c:pt idx="193">
                  <c:v>-9953.5282500432641</c:v>
                </c:pt>
                <c:pt idx="194">
                  <c:v>-9953.5282600161154</c:v>
                </c:pt>
                <c:pt idx="195">
                  <c:v>-9953.5282700994412</c:v>
                </c:pt>
                <c:pt idx="196">
                  <c:v>-9953.5282801827689</c:v>
                </c:pt>
                <c:pt idx="197">
                  <c:v>-9953.528290155622</c:v>
                </c:pt>
                <c:pt idx="198">
                  <c:v>-9953.5282999087322</c:v>
                </c:pt>
                <c:pt idx="199">
                  <c:v>-9953.5283093352482</c:v>
                </c:pt>
                <c:pt idx="200">
                  <c:v>-9953.5283183318897</c:v>
                </c:pt>
                <c:pt idx="201">
                  <c:v>-9953.528326800084</c:v>
                </c:pt>
                <c:pt idx="202">
                  <c:v>-9953.5283346470533</c:v>
                </c:pt>
                <c:pt idx="203">
                  <c:v>-9953.5283417868286</c:v>
                </c:pt>
                <c:pt idx="204">
                  <c:v>-9953.5283481411789</c:v>
                </c:pt>
                <c:pt idx="205">
                  <c:v>-9953.5283536404895</c:v>
                </c:pt>
                <c:pt idx="206">
                  <c:v>-9953.5283582245047</c:v>
                </c:pt>
                <c:pt idx="207">
                  <c:v>-9953.5283618430058</c:v>
                </c:pt>
                <c:pt idx="208">
                  <c:v>-9953.5283644563442</c:v>
                </c:pt>
                <c:pt idx="209">
                  <c:v>-9953.5283660358891</c:v>
                </c:pt>
                <c:pt idx="210">
                  <c:v>-9953.5283665643346</c:v>
                </c:pt>
                <c:pt idx="211">
                  <c:v>-9953.5283660358909</c:v>
                </c:pt>
                <c:pt idx="212">
                  <c:v>-9953.5283644563442</c:v>
                </c:pt>
                <c:pt idx="213">
                  <c:v>-9953.5283618430058</c:v>
                </c:pt>
                <c:pt idx="214">
                  <c:v>-9953.5283582245065</c:v>
                </c:pt>
                <c:pt idx="215">
                  <c:v>-9953.5283536404895</c:v>
                </c:pt>
                <c:pt idx="216">
                  <c:v>-9953.528348141177</c:v>
                </c:pt>
                <c:pt idx="217">
                  <c:v>-9953.5283417868268</c:v>
                </c:pt>
                <c:pt idx="218">
                  <c:v>-9953.5283346470551</c:v>
                </c:pt>
                <c:pt idx="219">
                  <c:v>-9953.528326800084</c:v>
                </c:pt>
                <c:pt idx="220">
                  <c:v>-9953.5283183318897</c:v>
                </c:pt>
                <c:pt idx="221">
                  <c:v>-9953.5283093352482</c:v>
                </c:pt>
                <c:pt idx="222">
                  <c:v>-9953.5282999087322</c:v>
                </c:pt>
                <c:pt idx="223">
                  <c:v>-9953.5282901556202</c:v>
                </c:pt>
                <c:pt idx="224">
                  <c:v>-9953.5282801827707</c:v>
                </c:pt>
                <c:pt idx="225">
                  <c:v>-9953.5282700994412</c:v>
                </c:pt>
                <c:pt idx="226">
                  <c:v>-9953.5282600161154</c:v>
                </c:pt>
                <c:pt idx="227">
                  <c:v>-9953.5282500432641</c:v>
                </c:pt>
                <c:pt idx="228">
                  <c:v>-9953.5282402901503</c:v>
                </c:pt>
                <c:pt idx="229">
                  <c:v>-9953.5282308636342</c:v>
                </c:pt>
                <c:pt idx="230">
                  <c:v>-9953.5282218669945</c:v>
                </c:pt>
                <c:pt idx="231">
                  <c:v>-9953.5282133988003</c:v>
                </c:pt>
                <c:pt idx="232">
                  <c:v>-9953.528205551831</c:v>
                </c:pt>
                <c:pt idx="233">
                  <c:v>-9953.5281984120556</c:v>
                </c:pt>
                <c:pt idx="234">
                  <c:v>-9953.5281920577036</c:v>
                </c:pt>
                <c:pt idx="235">
                  <c:v>-9953.5281865583947</c:v>
                </c:pt>
                <c:pt idx="236">
                  <c:v>-9953.5281819743777</c:v>
                </c:pt>
                <c:pt idx="237">
                  <c:v>-9953.5281783558767</c:v>
                </c:pt>
                <c:pt idx="238">
                  <c:v>-9953.5281757425382</c:v>
                </c:pt>
                <c:pt idx="239">
                  <c:v>-9953.5281741629951</c:v>
                </c:pt>
                <c:pt idx="240">
                  <c:v>-9953.5281736345514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69128"/>
        <c:axId val="563464816"/>
      </c:scatterChart>
      <c:valAx>
        <c:axId val="56346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4816"/>
        <c:crosses val="autoZero"/>
        <c:crossBetween val="midCat"/>
      </c:valAx>
      <c:valAx>
        <c:axId val="56346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9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X-Force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hover!$AE$31</c:f>
              <c:strCache>
                <c:ptCount val="1"/>
                <c:pt idx="0">
                  <c:v>X1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hover!$AE$32:$AE$272</c:f>
              <c:numCache>
                <c:formatCode>0.00</c:formatCode>
                <c:ptCount val="241"/>
                <c:pt idx="0">
                  <c:v>-149.88340912682352</c:v>
                </c:pt>
                <c:pt idx="1">
                  <c:v>-151.70705338678911</c:v>
                </c:pt>
                <c:pt idx="2">
                  <c:v>-153.48333358725301</c:v>
                </c:pt>
                <c:pt idx="3">
                  <c:v>-155.20776123028472</c:v>
                </c:pt>
                <c:pt idx="4">
                  <c:v>-156.87564314172283</c:v>
                </c:pt>
                <c:pt idx="5">
                  <c:v>-158.48208833994244</c:v>
                </c:pt>
                <c:pt idx="6">
                  <c:v>-160.02201580209297</c:v>
                </c:pt>
                <c:pt idx="7">
                  <c:v>-161.49016314657501</c:v>
                </c:pt>
                <c:pt idx="8">
                  <c:v>-162.8810962468082</c:v>
                </c:pt>
                <c:pt idx="9">
                  <c:v>-164.1892197873448</c:v>
                </c:pt>
                <c:pt idx="10">
                  <c:v>-165.40878876911543</c:v>
                </c:pt>
                <c:pt idx="11">
                  <c:v>-166.53392096607891</c:v>
                </c:pt>
                <c:pt idx="12">
                  <c:v>-167.55861033081672</c:v>
                </c:pt>
                <c:pt idx="13">
                  <c:v>-168.47674134167852</c:v>
                </c:pt>
                <c:pt idx="14">
                  <c:v>-169.28210427898426</c:v>
                </c:pt>
                <c:pt idx="15">
                  <c:v>-169.96841141254751</c:v>
                </c:pt>
                <c:pt idx="16">
                  <c:v>-170.52931407743108</c:v>
                </c:pt>
                <c:pt idx="17">
                  <c:v>-170.95842060941487</c:v>
                </c:pt>
                <c:pt idx="18">
                  <c:v>-171.24931510617876</c:v>
                </c:pt>
                <c:pt idx="19">
                  <c:v>-171.39557697471355</c:v>
                </c:pt>
                <c:pt idx="20">
                  <c:v>-171.39080122000368</c:v>
                </c:pt>
                <c:pt idx="21">
                  <c:v>-171.22861942461404</c:v>
                </c:pt>
                <c:pt idx="22">
                  <c:v>-170.90272136349472</c:v>
                </c:pt>
                <c:pt idx="23">
                  <c:v>-170.40687719312029</c:v>
                </c:pt>
                <c:pt idx="24">
                  <c:v>-169.73496014905271</c:v>
                </c:pt>
                <c:pt idx="25">
                  <c:v>-168.88096968117725</c:v>
                </c:pt>
                <c:pt idx="26">
                  <c:v>-167.83905495125674</c:v>
                </c:pt>
                <c:pt idx="27">
                  <c:v>-166.60353861310631</c:v>
                </c:pt>
                <c:pt idx="28">
                  <c:v>-165.16894079164112</c:v>
                </c:pt>
                <c:pt idx="29">
                  <c:v>-163.53000317332845</c:v>
                </c:pt>
                <c:pt idx="30">
                  <c:v>-161.68171311720596</c:v>
                </c:pt>
                <c:pt idx="31">
                  <c:v>-159.61932769264217</c:v>
                </c:pt>
                <c:pt idx="32">
                  <c:v>-157.33839754743778</c:v>
                </c:pt>
                <c:pt idx="33">
                  <c:v>-154.83479050771783</c:v>
                </c:pt>
                <c:pt idx="34">
                  <c:v>-152.10471480937153</c:v>
                </c:pt>
                <c:pt idx="35">
                  <c:v>-149.14474185957249</c:v>
                </c:pt>
                <c:pt idx="36">
                  <c:v>-145.95182842617947</c:v>
                </c:pt>
                <c:pt idx="37">
                  <c:v>-142.52333815258189</c:v>
                </c:pt>
                <c:pt idx="38">
                  <c:v>-138.85706229583653</c:v>
                </c:pt>
                <c:pt idx="39">
                  <c:v>-134.95123958674273</c:v>
                </c:pt>
                <c:pt idx="40">
                  <c:v>-130.80457511183059</c:v>
                </c:pt>
                <c:pt idx="41">
                  <c:v>-126.41625811909381</c:v>
                </c:pt>
                <c:pt idx="42">
                  <c:v>-121.7859786516841</c:v>
                </c:pt>
                <c:pt idx="43">
                  <c:v>-116.91394291669246</c:v>
                </c:pt>
                <c:pt idx="44">
                  <c:v>-111.80088729957194</c:v>
                </c:pt>
                <c:pt idx="45">
                  <c:v>-106.44809093868902</c:v>
                </c:pt>
                <c:pt idx="46">
                  <c:v>-100.85738677892527</c:v>
                </c:pt>
                <c:pt idx="47">
                  <c:v>-95.031171028156976</c:v>
                </c:pt>
                <c:pt idx="48">
                  <c:v>-88.972410945815341</c:v>
                </c:pt>
                <c:pt idx="49">
                  <c:v>-82.684650898538877</c:v>
                </c:pt>
                <c:pt idx="50">
                  <c:v>-76.172016624155617</c:v>
                </c:pt>
                <c:pt idx="51">
                  <c:v>-69.439217651851052</c:v>
                </c:pt>
                <c:pt idx="52">
                  <c:v>-62.491547833347887</c:v>
                </c:pt>
                <c:pt idx="53">
                  <c:v>-55.334883947233578</c:v>
                </c:pt>
                <c:pt idx="54">
                  <c:v>-47.975682346163765</c:v>
                </c:pt>
                <c:pt idx="55">
                  <c:v>-40.420973624533367</c:v>
                </c:pt>
                <c:pt idx="56">
                  <c:v>-32.678355292283186</c:v>
                </c:pt>
                <c:pt idx="57">
                  <c:v>-24.755982448777168</c:v>
                </c:pt>
                <c:pt idx="58">
                  <c:v>-16.662556459089803</c:v>
                </c:pt>
                <c:pt idx="59">
                  <c:v>-8.4073116435556265</c:v>
                </c:pt>
                <c:pt idx="60">
                  <c:v>-9.1764623624782683E-14</c:v>
                </c:pt>
                <c:pt idx="61">
                  <c:v>8.549126013340782</c:v>
                </c:pt>
                <c:pt idx="62">
                  <c:v>17.229332597643509</c:v>
                </c:pt>
                <c:pt idx="63">
                  <c:v>26.029425591004578</c:v>
                </c:pt>
                <c:pt idx="64">
                  <c:v>34.937773250192208</c:v>
                </c:pt>
                <c:pt idx="65">
                  <c:v>43.942330774983283</c:v>
                </c:pt>
                <c:pt idx="66">
                  <c:v>53.030666505398216</c:v>
                </c:pt>
                <c:pt idx="67">
                  <c:v>62.189989714366099</c:v>
                </c:pt>
                <c:pt idx="68">
                  <c:v>71.407179910846438</c:v>
                </c:pt>
                <c:pt idx="69">
                  <c:v>80.668817561252695</c:v>
                </c:pt>
                <c:pt idx="70">
                  <c:v>89.961216130201507</c:v>
                </c:pt>
                <c:pt idx="71">
                  <c:v>99.270455335177417</c:v>
                </c:pt>
                <c:pt idx="72">
                  <c:v>108.58241550371191</c:v>
                </c:pt>
                <c:pt idx="73">
                  <c:v>117.88281291613148</c:v>
                </c:pt>
                <c:pt idx="74">
                  <c:v>127.15723601189195</c:v>
                </c:pt>
                <c:pt idx="75">
                  <c:v>136.39118233298811</c:v>
                </c:pt>
                <c:pt idx="76">
                  <c:v>145.57009607395321</c:v>
                </c:pt>
                <c:pt idx="77">
                  <c:v>154.67940610454792</c:v>
                </c:pt>
                <c:pt idx="78">
                  <c:v>163.70456432842204</c:v>
                </c:pt>
                <c:pt idx="79">
                  <c:v>172.63108423880601</c:v>
                </c:pt>
                <c:pt idx="80">
                  <c:v>181.44457953069627</c:v>
                </c:pt>
                <c:pt idx="81">
                  <c:v>190.13080262801992</c:v>
                </c:pt>
                <c:pt idx="82">
                  <c:v>198.67568298392769</c:v>
                </c:pt>
                <c:pt idx="83">
                  <c:v>207.06536501267038</c:v>
                </c:pt>
                <c:pt idx="84">
                  <c:v>215.28624551244843</c:v>
                </c:pt>
                <c:pt idx="85">
                  <c:v>223.3250104402079</c:v>
                </c:pt>
                <c:pt idx="86">
                  <c:v>231.16867090156529</c:v>
                </c:pt>
                <c:pt idx="87">
                  <c:v>238.8045982218724</c:v>
                </c:pt>
                <c:pt idx="88">
                  <c:v>246.22055796787728</c:v>
                </c:pt>
                <c:pt idx="89">
                  <c:v>253.40474279346873</c:v>
                </c:pt>
                <c:pt idx="90">
                  <c:v>260.34580398760579</c:v>
                </c:pt>
                <c:pt idx="91">
                  <c:v>267.03288160769148</c:v>
                </c:pt>
                <c:pt idx="92">
                  <c:v>273.45563308735126</c:v>
                </c:pt>
                <c:pt idx="93">
                  <c:v>279.60426021375872</c:v>
                </c:pt>
                <c:pt idx="94">
                  <c:v>285.4695343763301</c:v>
                </c:pt>
                <c:pt idx="95">
                  <c:v>291.04281999570617</c:v>
                </c:pt>
                <c:pt idx="96">
                  <c:v>296.31609604945237</c:v>
                </c:pt>
                <c:pt idx="97">
                  <c:v>301.28197561879091</c:v>
                </c:pt>
                <c:pt idx="98">
                  <c:v>305.93372338888332</c:v>
                </c:pt>
                <c:pt idx="99">
                  <c:v>310.26527104368529</c:v>
                </c:pt>
                <c:pt idx="100">
                  <c:v>314.27123050513802</c:v>
                </c:pt>
                <c:pt idx="101">
                  <c:v>317.94690497542217</c:v>
                </c:pt>
                <c:pt idx="102">
                  <c:v>321.28829775010479</c:v>
                </c:pt>
                <c:pt idx="103">
                  <c:v>324.29211877925042</c:v>
                </c:pt>
                <c:pt idx="104">
                  <c:v>326.95578896286872</c:v>
                </c:pt>
                <c:pt idx="105">
                  <c:v>329.27744217640168</c:v>
                </c:pt>
                <c:pt idx="106">
                  <c:v>331.2559250312687</c:v>
                </c:pt>
                <c:pt idx="107">
                  <c:v>332.8907943847326</c:v>
                </c:pt>
                <c:pt idx="108">
                  <c:v>334.18231262249748</c:v>
                </c:pt>
                <c:pt idx="109">
                  <c:v>335.13144074643048</c:v>
                </c:pt>
                <c:pt idx="110">
                  <c:v>335.7398293085966</c:v>
                </c:pt>
                <c:pt idx="111">
                  <c:v>336.00980724135178</c:v>
                </c:pt>
                <c:pt idx="112">
                  <c:v>335.94436864151317</c:v>
                </c:pt>
                <c:pt idx="113">
                  <c:v>335.5471575745932</c:v>
                </c:pt>
                <c:pt idx="114">
                  <c:v>334.82245097268509</c:v>
                </c:pt>
                <c:pt idx="115">
                  <c:v>333.7751397068082</c:v>
                </c:pt>
                <c:pt idx="116">
                  <c:v>332.41070792131785</c:v>
                </c:pt>
                <c:pt idx="117">
                  <c:v>330.73521072432976</c:v>
                </c:pt>
                <c:pt idx="118">
                  <c:v>328.75525033396855</c:v>
                </c:pt>
                <c:pt idx="119">
                  <c:v>326.4779507856091</c:v>
                </c:pt>
                <c:pt idx="120">
                  <c:v>323.91093131011246</c:v>
                </c:pt>
                <c:pt idx="121">
                  <c:v>321.06227849733108</c:v>
                </c:pt>
                <c:pt idx="122">
                  <c:v>317.94051736288031</c:v>
                </c:pt>
                <c:pt idx="123">
                  <c:v>314.55458143931008</c:v>
                </c:pt>
                <c:pt idx="124">
                  <c:v>310.91378201535582</c:v>
                </c:pt>
                <c:pt idx="125">
                  <c:v>307.02777664890408</c:v>
                </c:pt>
                <c:pt idx="126">
                  <c:v>302.90653708066009</c:v>
                </c:pt>
                <c:pt idx="127">
                  <c:v>298.56031667625484</c:v>
                </c:pt>
                <c:pt idx="128">
                  <c:v>293.99961752468141</c:v>
                </c:pt>
                <c:pt idx="129">
                  <c:v>289.23515732051345</c:v>
                </c:pt>
                <c:pt idx="130">
                  <c:v>284.2778361563299</c:v>
                </c:pt>
                <c:pt idx="131">
                  <c:v>279.1387033501756</c:v>
                </c:pt>
                <c:pt idx="132">
                  <c:v>273.82892443072723</c:v>
                </c:pt>
                <c:pt idx="133">
                  <c:v>268.35974840014586</c:v>
                </c:pt>
                <c:pt idx="134">
                  <c:v>262.7424753913715</c:v>
                </c:pt>
                <c:pt idx="135">
                  <c:v>256.98842483290758</c:v>
                </c:pt>
                <c:pt idx="136">
                  <c:v>251.10890422995928</c:v>
                </c:pt>
                <c:pt idx="137">
                  <c:v>245.11517866615173</c:v>
                </c:pt>
                <c:pt idx="138">
                  <c:v>239.01844112502121</c:v>
                </c:pt>
                <c:pt idx="139">
                  <c:v>232.82978372503774</c:v>
                </c:pt>
                <c:pt idx="140">
                  <c:v>226.56016995614996</c:v>
                </c:pt>
                <c:pt idx="141">
                  <c:v>220.22040799974778</c:v>
                </c:pt>
                <c:pt idx="142">
                  <c:v>213.82112520757778</c:v>
                </c:pt>
                <c:pt idx="143">
                  <c:v>207.37274380854277</c:v>
                </c:pt>
                <c:pt idx="144">
                  <c:v>200.8854579055043</c:v>
                </c:pt>
                <c:pt idx="145">
                  <c:v>194.36921181724682</c:v>
                </c:pt>
                <c:pt idx="146">
                  <c:v>187.83367981366806</c:v>
                </c:pt>
                <c:pt idx="147">
                  <c:v>181.28824728508761</c:v>
                </c:pt>
                <c:pt idx="148">
                  <c:v>174.74199337935534</c:v>
                </c:pt>
                <c:pt idx="149">
                  <c:v>168.20367513321548</c:v>
                </c:pt>
                <c:pt idx="150">
                  <c:v>161.6817131172061</c:v>
                </c:pt>
                <c:pt idx="151">
                  <c:v>155.18417860626067</c:v>
                </c:pt>
                <c:pt idx="152">
                  <c:v>148.71878228118419</c:v>
                </c:pt>
                <c:pt idx="153">
                  <c:v>142.29286445932107</c:v>
                </c:pt>
                <c:pt idx="154">
                  <c:v>135.9133868460672</c:v>
                </c:pt>
                <c:pt idx="155">
                  <c:v>129.58692579242398</c:v>
                </c:pt>
                <c:pt idx="156">
                  <c:v>123.31966703758197</c:v>
                </c:pt>
                <c:pt idx="157">
                  <c:v>117.11740190959509</c:v>
                </c:pt>
                <c:pt idx="158">
                  <c:v>110.98552495157185</c:v>
                </c:pt>
                <c:pt idx="159">
                  <c:v>104.92903293551606</c:v>
                </c:pt>
                <c:pt idx="160">
                  <c:v>98.952525220994843</c:v>
                </c:pt>
                <c:pt idx="161">
                  <c:v>93.06020541123921</c:v>
                </c:pt>
                <c:pt idx="162">
                  <c:v>87.25588425508883</c:v>
                </c:pt>
                <c:pt idx="163">
                  <c:v>81.542983739411781</c:v>
                </c:pt>
                <c:pt idx="164">
                  <c:v>75.924542313261071</c:v>
                </c:pt>
                <c:pt idx="165">
                  <c:v>70.40322118208708</c:v>
                </c:pt>
                <c:pt idx="166">
                  <c:v>64.98131160781702</c:v>
                </c:pt>
                <c:pt idx="167">
                  <c:v>59.660743148538891</c:v>
                </c:pt>
                <c:pt idx="168">
                  <c:v>54.443092769896914</c:v>
                </c:pt>
                <c:pt idx="169">
                  <c:v>49.329594759101084</c:v>
                </c:pt>
                <c:pt idx="170">
                  <c:v>44.321151371694619</c:v>
                </c:pt>
                <c:pt idx="171">
                  <c:v>39.418344140878133</c:v>
                </c:pt>
                <c:pt idx="172">
                  <c:v>34.621445779265571</c:v>
                </c:pt>
                <c:pt idx="173">
                  <c:v>29.930432603423949</c:v>
                </c:pt>
                <c:pt idx="174">
                  <c:v>25.344997412418788</c:v>
                </c:pt>
                <c:pt idx="175">
                  <c:v>20.864562752819879</c:v>
                </c:pt>
                <c:pt idx="176">
                  <c:v>16.488294504222065</c:v>
                </c:pt>
                <c:pt idx="177">
                  <c:v>12.215115721251353</c:v>
                </c:pt>
                <c:pt idx="178">
                  <c:v>8.0437206702662163</c:v>
                </c:pt>
                <c:pt idx="179">
                  <c:v>3.9725890014789638</c:v>
                </c:pt>
                <c:pt idx="180">
                  <c:v>2.7544414066224658E-14</c:v>
                </c:pt>
                <c:pt idx="181">
                  <c:v>-3.8759531376827243</c:v>
                </c:pt>
                <c:pt idx="182">
                  <c:v>-7.6573490520661274</c:v>
                </c:pt>
                <c:pt idx="183">
                  <c:v>-11.346424040722122</c:v>
                </c:pt>
                <c:pt idx="184">
                  <c:v>-14.945557993476513</c:v>
                </c:pt>
                <c:pt idx="185">
                  <c:v>-18.45726048238625</c:v>
                </c:pt>
                <c:pt idx="186">
                  <c:v>-21.884157042498874</c:v>
                </c:pt>
                <c:pt idx="187">
                  <c:v>-25.228975675595489</c:v>
                </c:pt>
                <c:pt idx="188">
                  <c:v>-28.494533605313887</c:v>
                </c:pt>
                <c:pt idx="189">
                  <c:v>-31.683724308253158</c:v>
                </c:pt>
                <c:pt idx="190">
                  <c:v>-34.799504841899136</c:v>
                </c:pt>
                <c:pt idx="191">
                  <c:v>-37.844883486520949</c:v>
                </c:pt>
                <c:pt idx="192">
                  <c:v>-40.822907714585874</c:v>
                </c:pt>
                <c:pt idx="193">
                  <c:v>-43.736652497762591</c:v>
                </c:pt>
                <c:pt idx="194">
                  <c:v>-46.589208958249628</c:v>
                </c:pt>
                <c:pt idx="195">
                  <c:v>-49.383673368002057</c:v>
                </c:pt>
                <c:pt idx="196">
                  <c:v>-52.123136496458699</c:v>
                </c:pt>
                <c:pt idx="197">
                  <c:v>-54.810673304610511</c:v>
                </c:pt>
                <c:pt idx="198">
                  <c:v>-57.449332980725075</c:v>
                </c:pt>
                <c:pt idx="199">
                  <c:v>-60.042129310757559</c:v>
                </c:pt>
                <c:pt idx="200">
                  <c:v>-62.592031374458877</c:v>
                </c:pt>
                <c:pt idx="201">
                  <c:v>-65.101954556444511</c:v>
                </c:pt>
                <c:pt idx="202">
                  <c:v>-67.574751860023071</c:v>
                </c:pt>
                <c:pt idx="203">
                  <c:v>-70.013205510408881</c:v>
                </c:pt>
                <c:pt idx="204">
                  <c:v>-72.420018833063878</c:v>
                </c:pt>
                <c:pt idx="205">
                  <c:v>-74.797808392335085</c:v>
                </c:pt>
                <c:pt idx="206">
                  <c:v>-77.149096375265657</c:v>
                </c:pt>
                <c:pt idx="207">
                  <c:v>-79.476303205475304</c:v>
                </c:pt>
                <c:pt idx="208">
                  <c:v>-81.78174037230346</c:v>
                </c:pt>
                <c:pt idx="209">
                  <c:v>-84.067603460996935</c:v>
                </c:pt>
                <c:pt idx="210">
                  <c:v>-86.335965370584191</c:v>
                </c:pt>
                <c:pt idx="211">
                  <c:v>-88.588769707199546</c:v>
                </c:pt>
                <c:pt idx="212">
                  <c:v>-90.827824341992041</c:v>
                </c:pt>
                <c:pt idx="213">
                  <c:v>-93.054795124359401</c:v>
                </c:pt>
                <c:pt idx="214">
                  <c:v>-95.27119974306423</c:v>
                </c:pt>
                <c:pt idx="215">
                  <c:v>-97.478401729806023</c:v>
                </c:pt>
                <c:pt idx="216">
                  <c:v>-99.677604602011144</c:v>
                </c:pt>
                <c:pt idx="217">
                  <c:v>-101.86984614394423</c:v>
                </c:pt>
                <c:pt idx="218">
                  <c:v>-104.05599282771385</c:v>
                </c:pt>
                <c:pt idx="219">
                  <c:v>-106.23673437831569</c:v>
                </c:pt>
                <c:pt idx="220">
                  <c:v>-108.41257848950789</c:v>
                </c:pt>
                <c:pt idx="221">
                  <c:v>-110.58384570000939</c:v>
                </c:pt>
                <c:pt idx="222">
                  <c:v>-112.75066444223457</c:v>
                </c:pt>
                <c:pt idx="223">
                  <c:v>-114.91296627849432</c:v>
                </c:pt>
                <c:pt idx="224">
                  <c:v>-117.07048134227534</c:v>
                </c:pt>
                <c:pt idx="225">
                  <c:v>-119.22273400483374</c:v>
                </c:pt>
                <c:pt idx="226">
                  <c:v>-121.36903878987054</c:v>
                </c:pt>
                <c:pt idx="227">
                  <c:v>-123.50849656147624</c:v>
                </c:pt>
                <c:pt idx="228">
                  <c:v>-125.63999101280567</c:v>
                </c:pt>
                <c:pt idx="229">
                  <c:v>-127.7621854850526</c:v>
                </c:pt>
                <c:pt idx="230">
                  <c:v>-129.87352014820689</c:v>
                </c:pt>
                <c:pt idx="231">
                  <c:v>-131.97220957677541</c:v>
                </c:pt>
                <c:pt idx="232">
                  <c:v>-134.05624075510582</c:v>
                </c:pt>
                <c:pt idx="233">
                  <c:v>-136.12337154815518</c:v>
                </c:pt>
                <c:pt idx="234">
                  <c:v>-138.17112967446388</c:v>
                </c:pt>
                <c:pt idx="235">
                  <c:v>-140.19681221872503</c:v>
                </c:pt>
                <c:pt idx="236">
                  <c:v>-142.19748572165568</c:v>
                </c:pt>
                <c:pt idx="237">
                  <c:v>-144.16998688487095</c:v>
                </c:pt>
                <c:pt idx="238">
                  <c:v>-146.11092392812185</c:v>
                </c:pt>
                <c:pt idx="239">
                  <c:v>-148.01667863558058</c:v>
                </c:pt>
                <c:pt idx="240">
                  <c:v>-149.88340912682347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hover!$AF$31</c:f>
              <c:strCache>
                <c:ptCount val="1"/>
                <c:pt idx="0">
                  <c:v>X2(lb)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hover!$AF$32:$AF$272</c:f>
              <c:numCache>
                <c:formatCode>0.00</c:formatCode>
                <c:ptCount val="241"/>
                <c:pt idx="0">
                  <c:v>-1.9841948851129818E-14</c:v>
                </c:pt>
                <c:pt idx="1">
                  <c:v>8.549126013340782</c:v>
                </c:pt>
                <c:pt idx="2">
                  <c:v>17.229332597643584</c:v>
                </c:pt>
                <c:pt idx="3">
                  <c:v>26.029425591004578</c:v>
                </c:pt>
                <c:pt idx="4">
                  <c:v>34.937773250192208</c:v>
                </c:pt>
                <c:pt idx="5">
                  <c:v>43.942330774983283</c:v>
                </c:pt>
                <c:pt idx="6">
                  <c:v>53.030666505398216</c:v>
                </c:pt>
                <c:pt idx="7">
                  <c:v>62.189989714366099</c:v>
                </c:pt>
                <c:pt idx="8">
                  <c:v>71.407179910846438</c:v>
                </c:pt>
                <c:pt idx="9">
                  <c:v>80.668817561252695</c:v>
                </c:pt>
                <c:pt idx="10">
                  <c:v>89.961216130201436</c:v>
                </c:pt>
                <c:pt idx="11">
                  <c:v>99.270455335177417</c:v>
                </c:pt>
                <c:pt idx="12">
                  <c:v>108.582415503712</c:v>
                </c:pt>
                <c:pt idx="13">
                  <c:v>117.88281291613157</c:v>
                </c:pt>
                <c:pt idx="14">
                  <c:v>127.15723601189204</c:v>
                </c:pt>
                <c:pt idx="15">
                  <c:v>136.39118233298817</c:v>
                </c:pt>
                <c:pt idx="16">
                  <c:v>145.57009607395321</c:v>
                </c:pt>
                <c:pt idx="17">
                  <c:v>154.67940610454792</c:v>
                </c:pt>
                <c:pt idx="18">
                  <c:v>163.70456432842204</c:v>
                </c:pt>
                <c:pt idx="19">
                  <c:v>172.63108423880601</c:v>
                </c:pt>
                <c:pt idx="20">
                  <c:v>181.44457953069627</c:v>
                </c:pt>
                <c:pt idx="21">
                  <c:v>190.13080262801992</c:v>
                </c:pt>
                <c:pt idx="22">
                  <c:v>198.67568298392757</c:v>
                </c:pt>
                <c:pt idx="23">
                  <c:v>207.06536501267038</c:v>
                </c:pt>
                <c:pt idx="24">
                  <c:v>215.28624551244843</c:v>
                </c:pt>
                <c:pt idx="25">
                  <c:v>223.3250104402079</c:v>
                </c:pt>
                <c:pt idx="26">
                  <c:v>231.16867090156529</c:v>
                </c:pt>
                <c:pt idx="27">
                  <c:v>238.80459822187251</c:v>
                </c:pt>
                <c:pt idx="28">
                  <c:v>246.22055796787737</c:v>
                </c:pt>
                <c:pt idx="29">
                  <c:v>253.40474279346873</c:v>
                </c:pt>
                <c:pt idx="30">
                  <c:v>260.34580398760579</c:v>
                </c:pt>
                <c:pt idx="31">
                  <c:v>267.03288160769165</c:v>
                </c:pt>
                <c:pt idx="32">
                  <c:v>273.45563308735126</c:v>
                </c:pt>
                <c:pt idx="33">
                  <c:v>279.60426021375872</c:v>
                </c:pt>
                <c:pt idx="34">
                  <c:v>285.46953437633016</c:v>
                </c:pt>
                <c:pt idx="35">
                  <c:v>291.04281999570617</c:v>
                </c:pt>
                <c:pt idx="36">
                  <c:v>296.31609604945237</c:v>
                </c:pt>
                <c:pt idx="37">
                  <c:v>301.28197561879091</c:v>
                </c:pt>
                <c:pt idx="38">
                  <c:v>305.93372338888332</c:v>
                </c:pt>
                <c:pt idx="39">
                  <c:v>310.26527104368529</c:v>
                </c:pt>
                <c:pt idx="40">
                  <c:v>314.27123050513796</c:v>
                </c:pt>
                <c:pt idx="41">
                  <c:v>317.94690497542217</c:v>
                </c:pt>
                <c:pt idx="42">
                  <c:v>321.28829775010485</c:v>
                </c:pt>
                <c:pt idx="43">
                  <c:v>324.29211877925042</c:v>
                </c:pt>
                <c:pt idx="44">
                  <c:v>326.95578896286872</c:v>
                </c:pt>
                <c:pt idx="45">
                  <c:v>329.27744217640173</c:v>
                </c:pt>
                <c:pt idx="46">
                  <c:v>331.2559250312687</c:v>
                </c:pt>
                <c:pt idx="47">
                  <c:v>332.8907943847326</c:v>
                </c:pt>
                <c:pt idx="48">
                  <c:v>334.18231262249748</c:v>
                </c:pt>
                <c:pt idx="49">
                  <c:v>335.13144074643048</c:v>
                </c:pt>
                <c:pt idx="50">
                  <c:v>335.73982930859677</c:v>
                </c:pt>
                <c:pt idx="51">
                  <c:v>336.00980724135184</c:v>
                </c:pt>
                <c:pt idx="52">
                  <c:v>335.94436864151317</c:v>
                </c:pt>
                <c:pt idx="53">
                  <c:v>335.5471575745932</c:v>
                </c:pt>
                <c:pt idx="54">
                  <c:v>334.82245097268509</c:v>
                </c:pt>
                <c:pt idx="55">
                  <c:v>333.7751397068082</c:v>
                </c:pt>
                <c:pt idx="56">
                  <c:v>332.41070792131774</c:v>
                </c:pt>
                <c:pt idx="57">
                  <c:v>330.73521072432976</c:v>
                </c:pt>
                <c:pt idx="58">
                  <c:v>328.75525033396855</c:v>
                </c:pt>
                <c:pt idx="59">
                  <c:v>326.4779507856091</c:v>
                </c:pt>
                <c:pt idx="60">
                  <c:v>323.9109313101124</c:v>
                </c:pt>
                <c:pt idx="61">
                  <c:v>321.06227849733096</c:v>
                </c:pt>
                <c:pt idx="62">
                  <c:v>317.94051736288031</c:v>
                </c:pt>
                <c:pt idx="63">
                  <c:v>314.55458143931008</c:v>
                </c:pt>
                <c:pt idx="64">
                  <c:v>310.91378201535582</c:v>
                </c:pt>
                <c:pt idx="65">
                  <c:v>307.02777664890408</c:v>
                </c:pt>
                <c:pt idx="66">
                  <c:v>302.90653708066009</c:v>
                </c:pt>
                <c:pt idx="67">
                  <c:v>298.56031667625484</c:v>
                </c:pt>
                <c:pt idx="68">
                  <c:v>293.99961752468136</c:v>
                </c:pt>
                <c:pt idx="69">
                  <c:v>289.23515732051345</c:v>
                </c:pt>
                <c:pt idx="70">
                  <c:v>284.2778361563299</c:v>
                </c:pt>
                <c:pt idx="71">
                  <c:v>279.1387033501756</c:v>
                </c:pt>
                <c:pt idx="72">
                  <c:v>273.82892443072723</c:v>
                </c:pt>
                <c:pt idx="73">
                  <c:v>268.35974840014597</c:v>
                </c:pt>
                <c:pt idx="74">
                  <c:v>262.7424753913715</c:v>
                </c:pt>
                <c:pt idx="75">
                  <c:v>256.98842483290764</c:v>
                </c:pt>
                <c:pt idx="76">
                  <c:v>251.10890422995936</c:v>
                </c:pt>
                <c:pt idx="77">
                  <c:v>245.11517866615193</c:v>
                </c:pt>
                <c:pt idx="78">
                  <c:v>239.01844112502121</c:v>
                </c:pt>
                <c:pt idx="79">
                  <c:v>232.82978372503774</c:v>
                </c:pt>
                <c:pt idx="80">
                  <c:v>226.56016995615008</c:v>
                </c:pt>
                <c:pt idx="81">
                  <c:v>220.22040799974769</c:v>
                </c:pt>
                <c:pt idx="82">
                  <c:v>213.82112520757761</c:v>
                </c:pt>
                <c:pt idx="83">
                  <c:v>207.37274380854265</c:v>
                </c:pt>
                <c:pt idx="84">
                  <c:v>200.88545790550413</c:v>
                </c:pt>
                <c:pt idx="85">
                  <c:v>194.36921181724676</c:v>
                </c:pt>
                <c:pt idx="86">
                  <c:v>187.83367981366791</c:v>
                </c:pt>
                <c:pt idx="87">
                  <c:v>181.28824728508761</c:v>
                </c:pt>
                <c:pt idx="88">
                  <c:v>174.74199337935534</c:v>
                </c:pt>
                <c:pt idx="89">
                  <c:v>168.20367513321548</c:v>
                </c:pt>
                <c:pt idx="90">
                  <c:v>161.68171311720596</c:v>
                </c:pt>
                <c:pt idx="91">
                  <c:v>155.18417860626067</c:v>
                </c:pt>
                <c:pt idx="92">
                  <c:v>148.71878228118419</c:v>
                </c:pt>
                <c:pt idx="93">
                  <c:v>142.29286445932107</c:v>
                </c:pt>
                <c:pt idx="94">
                  <c:v>135.9133868460672</c:v>
                </c:pt>
                <c:pt idx="95">
                  <c:v>129.58692579242398</c:v>
                </c:pt>
                <c:pt idx="96">
                  <c:v>123.31966703758197</c:v>
                </c:pt>
                <c:pt idx="97">
                  <c:v>117.11740190959509</c:v>
                </c:pt>
                <c:pt idx="98">
                  <c:v>110.98552495157185</c:v>
                </c:pt>
                <c:pt idx="99">
                  <c:v>104.92903293551588</c:v>
                </c:pt>
                <c:pt idx="100">
                  <c:v>98.952525220994673</c:v>
                </c:pt>
                <c:pt idx="101">
                  <c:v>93.06020541123921</c:v>
                </c:pt>
                <c:pt idx="102">
                  <c:v>87.255884255089057</c:v>
                </c:pt>
                <c:pt idx="103">
                  <c:v>81.54298373941198</c:v>
                </c:pt>
                <c:pt idx="104">
                  <c:v>75.924542313261284</c:v>
                </c:pt>
                <c:pt idx="105">
                  <c:v>70.40322118208725</c:v>
                </c:pt>
                <c:pt idx="106">
                  <c:v>64.98131160781702</c:v>
                </c:pt>
                <c:pt idx="107">
                  <c:v>59.660743148538891</c:v>
                </c:pt>
                <c:pt idx="108">
                  <c:v>54.443092769896914</c:v>
                </c:pt>
                <c:pt idx="109">
                  <c:v>49.329594759101084</c:v>
                </c:pt>
                <c:pt idx="110">
                  <c:v>44.321151371694619</c:v>
                </c:pt>
                <c:pt idx="111">
                  <c:v>39.418344140878133</c:v>
                </c:pt>
                <c:pt idx="112">
                  <c:v>34.621445779265407</c:v>
                </c:pt>
                <c:pt idx="113">
                  <c:v>29.930432603423949</c:v>
                </c:pt>
                <c:pt idx="114">
                  <c:v>25.344997412418628</c:v>
                </c:pt>
                <c:pt idx="115">
                  <c:v>20.864562752819733</c:v>
                </c:pt>
                <c:pt idx="116">
                  <c:v>16.488294504222065</c:v>
                </c:pt>
                <c:pt idx="117">
                  <c:v>12.215115721251353</c:v>
                </c:pt>
                <c:pt idx="118">
                  <c:v>8.0437206702662163</c:v>
                </c:pt>
                <c:pt idx="119">
                  <c:v>3.9725890014789638</c:v>
                </c:pt>
                <c:pt idx="120">
                  <c:v>2.7544414066224658E-14</c:v>
                </c:pt>
                <c:pt idx="121">
                  <c:v>-3.875953137682854</c:v>
                </c:pt>
                <c:pt idx="122">
                  <c:v>-7.6573490520662544</c:v>
                </c:pt>
                <c:pt idx="123">
                  <c:v>-11.346424040722242</c:v>
                </c:pt>
                <c:pt idx="124">
                  <c:v>-14.945557993476513</c:v>
                </c:pt>
                <c:pt idx="125">
                  <c:v>-18.45726048238625</c:v>
                </c:pt>
                <c:pt idx="126">
                  <c:v>-21.884157042498874</c:v>
                </c:pt>
                <c:pt idx="127">
                  <c:v>-25.228975675595368</c:v>
                </c:pt>
                <c:pt idx="128">
                  <c:v>-28.494533605313887</c:v>
                </c:pt>
                <c:pt idx="129">
                  <c:v>-31.683724308253158</c:v>
                </c:pt>
                <c:pt idx="130">
                  <c:v>-34.799504841899136</c:v>
                </c:pt>
                <c:pt idx="131">
                  <c:v>-37.844883486520949</c:v>
                </c:pt>
                <c:pt idx="132">
                  <c:v>-40.822907714585874</c:v>
                </c:pt>
                <c:pt idx="133">
                  <c:v>-43.736652497762591</c:v>
                </c:pt>
                <c:pt idx="134">
                  <c:v>-46.589208958249628</c:v>
                </c:pt>
                <c:pt idx="135">
                  <c:v>-49.383673368002164</c:v>
                </c:pt>
                <c:pt idx="136">
                  <c:v>-52.123136496458812</c:v>
                </c:pt>
                <c:pt idx="137">
                  <c:v>-54.81067330461061</c:v>
                </c:pt>
                <c:pt idx="138">
                  <c:v>-57.449332980725075</c:v>
                </c:pt>
                <c:pt idx="139">
                  <c:v>-60.042129310757559</c:v>
                </c:pt>
                <c:pt idx="140">
                  <c:v>-62.592031374458877</c:v>
                </c:pt>
                <c:pt idx="141">
                  <c:v>-65.10195455644444</c:v>
                </c:pt>
                <c:pt idx="142">
                  <c:v>-67.574751860023071</c:v>
                </c:pt>
                <c:pt idx="143">
                  <c:v>-70.013205510408881</c:v>
                </c:pt>
                <c:pt idx="144">
                  <c:v>-72.420018833063949</c:v>
                </c:pt>
                <c:pt idx="145">
                  <c:v>-74.79780839233517</c:v>
                </c:pt>
                <c:pt idx="146">
                  <c:v>-77.149096375265657</c:v>
                </c:pt>
                <c:pt idx="147">
                  <c:v>-79.476303205475304</c:v>
                </c:pt>
                <c:pt idx="148">
                  <c:v>-81.78174037230346</c:v>
                </c:pt>
                <c:pt idx="149">
                  <c:v>-84.067603460996935</c:v>
                </c:pt>
                <c:pt idx="150">
                  <c:v>-86.335965370584191</c:v>
                </c:pt>
                <c:pt idx="151">
                  <c:v>-88.588769707199546</c:v>
                </c:pt>
                <c:pt idx="152">
                  <c:v>-90.827824341992041</c:v>
                </c:pt>
                <c:pt idx="153">
                  <c:v>-93.054795124359401</c:v>
                </c:pt>
                <c:pt idx="154">
                  <c:v>-95.27119974306423</c:v>
                </c:pt>
                <c:pt idx="155">
                  <c:v>-97.478401729806023</c:v>
                </c:pt>
                <c:pt idx="156">
                  <c:v>-99.677604602011144</c:v>
                </c:pt>
                <c:pt idx="157">
                  <c:v>-101.86984614394434</c:v>
                </c:pt>
                <c:pt idx="158">
                  <c:v>-104.05599282771391</c:v>
                </c:pt>
                <c:pt idx="159">
                  <c:v>-106.23673437831569</c:v>
                </c:pt>
                <c:pt idx="160">
                  <c:v>-108.41257848950789</c:v>
                </c:pt>
                <c:pt idx="161">
                  <c:v>-110.58384570000939</c:v>
                </c:pt>
                <c:pt idx="162">
                  <c:v>-112.75066444223457</c:v>
                </c:pt>
                <c:pt idx="163">
                  <c:v>-114.91296627849432</c:v>
                </c:pt>
                <c:pt idx="164">
                  <c:v>-117.07048134227534</c:v>
                </c:pt>
                <c:pt idx="165">
                  <c:v>-119.2227340048338</c:v>
                </c:pt>
                <c:pt idx="166">
                  <c:v>-121.36903878987054</c:v>
                </c:pt>
                <c:pt idx="167">
                  <c:v>-123.50849656147624</c:v>
                </c:pt>
                <c:pt idx="168">
                  <c:v>-125.63999101280567</c:v>
                </c:pt>
                <c:pt idx="169">
                  <c:v>-127.7621854850526</c:v>
                </c:pt>
                <c:pt idx="170">
                  <c:v>-129.87352014820689</c:v>
                </c:pt>
                <c:pt idx="171">
                  <c:v>-131.97220957677541</c:v>
                </c:pt>
                <c:pt idx="172">
                  <c:v>-134.05624075510582</c:v>
                </c:pt>
                <c:pt idx="173">
                  <c:v>-136.12337154815518</c:v>
                </c:pt>
                <c:pt idx="174">
                  <c:v>-138.17112967446383</c:v>
                </c:pt>
                <c:pt idx="175">
                  <c:v>-140.19681221872503</c:v>
                </c:pt>
                <c:pt idx="176">
                  <c:v>-142.19748572165568</c:v>
                </c:pt>
                <c:pt idx="177">
                  <c:v>-144.16998688487095</c:v>
                </c:pt>
                <c:pt idx="178">
                  <c:v>-146.11092392812185</c:v>
                </c:pt>
                <c:pt idx="179">
                  <c:v>-148.01667863558058</c:v>
                </c:pt>
                <c:pt idx="180">
                  <c:v>-149.88340912682352</c:v>
                </c:pt>
                <c:pt idx="181">
                  <c:v>-151.70705338678903</c:v>
                </c:pt>
                <c:pt idx="182">
                  <c:v>-153.48333358725299</c:v>
                </c:pt>
                <c:pt idx="183">
                  <c:v>-155.20776123028469</c:v>
                </c:pt>
                <c:pt idx="184">
                  <c:v>-156.87564314172278</c:v>
                </c:pt>
                <c:pt idx="185">
                  <c:v>-158.48208833994229</c:v>
                </c:pt>
                <c:pt idx="186">
                  <c:v>-160.02201580209291</c:v>
                </c:pt>
                <c:pt idx="187">
                  <c:v>-161.49016314657501</c:v>
                </c:pt>
                <c:pt idx="188">
                  <c:v>-162.88109624680814</c:v>
                </c:pt>
                <c:pt idx="189">
                  <c:v>-164.18921978734485</c:v>
                </c:pt>
                <c:pt idx="190">
                  <c:v>-165.4087887691154</c:v>
                </c:pt>
                <c:pt idx="191">
                  <c:v>-166.53392096607894</c:v>
                </c:pt>
                <c:pt idx="192">
                  <c:v>-167.55861033081675</c:v>
                </c:pt>
                <c:pt idx="193">
                  <c:v>-168.47674134167852</c:v>
                </c:pt>
                <c:pt idx="194">
                  <c:v>-169.28210427898426</c:v>
                </c:pt>
                <c:pt idx="195">
                  <c:v>-169.96841141254745</c:v>
                </c:pt>
                <c:pt idx="196">
                  <c:v>-170.52931407743111</c:v>
                </c:pt>
                <c:pt idx="197">
                  <c:v>-170.95842060941484</c:v>
                </c:pt>
                <c:pt idx="198">
                  <c:v>-171.24931510617878</c:v>
                </c:pt>
                <c:pt idx="199">
                  <c:v>-171.39557697471355</c:v>
                </c:pt>
                <c:pt idx="200">
                  <c:v>-171.39080122000365</c:v>
                </c:pt>
                <c:pt idx="201">
                  <c:v>-171.22861942461404</c:v>
                </c:pt>
                <c:pt idx="202">
                  <c:v>-170.90272136349475</c:v>
                </c:pt>
                <c:pt idx="203">
                  <c:v>-170.40687719312032</c:v>
                </c:pt>
                <c:pt idx="204">
                  <c:v>-169.73496014905274</c:v>
                </c:pt>
                <c:pt idx="205">
                  <c:v>-168.88096968117725</c:v>
                </c:pt>
                <c:pt idx="206">
                  <c:v>-167.83905495125677</c:v>
                </c:pt>
                <c:pt idx="207">
                  <c:v>-166.60353861310631</c:v>
                </c:pt>
                <c:pt idx="208">
                  <c:v>-165.16894079164115</c:v>
                </c:pt>
                <c:pt idx="209">
                  <c:v>-163.53000317332848</c:v>
                </c:pt>
                <c:pt idx="210">
                  <c:v>-161.68171311720607</c:v>
                </c:pt>
                <c:pt idx="211">
                  <c:v>-159.61932769264226</c:v>
                </c:pt>
                <c:pt idx="212">
                  <c:v>-157.33839754743789</c:v>
                </c:pt>
                <c:pt idx="213">
                  <c:v>-154.83479050771797</c:v>
                </c:pt>
                <c:pt idx="214">
                  <c:v>-152.10471480937164</c:v>
                </c:pt>
                <c:pt idx="215">
                  <c:v>-149.14474185957252</c:v>
                </c:pt>
                <c:pt idx="216">
                  <c:v>-145.9518284261795</c:v>
                </c:pt>
                <c:pt idx="217">
                  <c:v>-142.52333815258206</c:v>
                </c:pt>
                <c:pt idx="218">
                  <c:v>-138.8570622958367</c:v>
                </c:pt>
                <c:pt idx="219">
                  <c:v>-134.95123958674287</c:v>
                </c:pt>
                <c:pt idx="220">
                  <c:v>-130.80457511183067</c:v>
                </c:pt>
                <c:pt idx="221">
                  <c:v>-126.41625811909384</c:v>
                </c:pt>
                <c:pt idx="222">
                  <c:v>-121.7859786516841</c:v>
                </c:pt>
                <c:pt idx="223">
                  <c:v>-116.91394291669246</c:v>
                </c:pt>
                <c:pt idx="224">
                  <c:v>-111.8008872995719</c:v>
                </c:pt>
                <c:pt idx="225">
                  <c:v>-106.44809093868918</c:v>
                </c:pt>
                <c:pt idx="226">
                  <c:v>-100.85738677892539</c:v>
                </c:pt>
                <c:pt idx="227">
                  <c:v>-95.031171028157033</c:v>
                </c:pt>
                <c:pt idx="228">
                  <c:v>-88.972410945815426</c:v>
                </c:pt>
                <c:pt idx="229">
                  <c:v>-82.684650898538877</c:v>
                </c:pt>
                <c:pt idx="230">
                  <c:v>-76.172016624155617</c:v>
                </c:pt>
                <c:pt idx="231">
                  <c:v>-69.439217651850967</c:v>
                </c:pt>
                <c:pt idx="232">
                  <c:v>-62.491547833348029</c:v>
                </c:pt>
                <c:pt idx="233">
                  <c:v>-55.334883947233642</c:v>
                </c:pt>
                <c:pt idx="234">
                  <c:v>-47.975682346163822</c:v>
                </c:pt>
                <c:pt idx="235">
                  <c:v>-40.420973624533637</c:v>
                </c:pt>
                <c:pt idx="236">
                  <c:v>-32.678355292283463</c:v>
                </c:pt>
                <c:pt idx="237">
                  <c:v>-24.75598244877737</c:v>
                </c:pt>
                <c:pt idx="238">
                  <c:v>-16.662556459089945</c:v>
                </c:pt>
                <c:pt idx="239">
                  <c:v>-8.4073116435557047</c:v>
                </c:pt>
                <c:pt idx="240">
                  <c:v>-3.8690044335026048E-13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hover!$AG$31</c:f>
              <c:strCache>
                <c:ptCount val="1"/>
                <c:pt idx="0">
                  <c:v>X3(lb)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hover!$AG$32:$AG$272</c:f>
              <c:numCache>
                <c:formatCode>0.00</c:formatCode>
                <c:ptCount val="241"/>
                <c:pt idx="0">
                  <c:v>323.9109313101124</c:v>
                </c:pt>
                <c:pt idx="1">
                  <c:v>321.06227849733096</c:v>
                </c:pt>
                <c:pt idx="2">
                  <c:v>317.94051736288031</c:v>
                </c:pt>
                <c:pt idx="3">
                  <c:v>314.55458143931008</c:v>
                </c:pt>
                <c:pt idx="4">
                  <c:v>310.91378201535565</c:v>
                </c:pt>
                <c:pt idx="5">
                  <c:v>307.02777664890408</c:v>
                </c:pt>
                <c:pt idx="6">
                  <c:v>302.90653708066009</c:v>
                </c:pt>
                <c:pt idx="7">
                  <c:v>298.56031667625484</c:v>
                </c:pt>
                <c:pt idx="8">
                  <c:v>293.99961752468141</c:v>
                </c:pt>
                <c:pt idx="9">
                  <c:v>289.23515732051345</c:v>
                </c:pt>
                <c:pt idx="10">
                  <c:v>284.2778361563299</c:v>
                </c:pt>
                <c:pt idx="11">
                  <c:v>279.1387033501756</c:v>
                </c:pt>
                <c:pt idx="12">
                  <c:v>273.82892443072723</c:v>
                </c:pt>
                <c:pt idx="13">
                  <c:v>268.35974840014586</c:v>
                </c:pt>
                <c:pt idx="14">
                  <c:v>262.7424753913715</c:v>
                </c:pt>
                <c:pt idx="15">
                  <c:v>256.98842483290758</c:v>
                </c:pt>
                <c:pt idx="16">
                  <c:v>251.10890422995928</c:v>
                </c:pt>
                <c:pt idx="17">
                  <c:v>245.11517866615193</c:v>
                </c:pt>
                <c:pt idx="18">
                  <c:v>239.01844112502121</c:v>
                </c:pt>
                <c:pt idx="19">
                  <c:v>232.82978372503774</c:v>
                </c:pt>
                <c:pt idx="20">
                  <c:v>226.56016995615008</c:v>
                </c:pt>
                <c:pt idx="21">
                  <c:v>220.22040799974769</c:v>
                </c:pt>
                <c:pt idx="22">
                  <c:v>213.82112520757778</c:v>
                </c:pt>
                <c:pt idx="23">
                  <c:v>207.37274380854265</c:v>
                </c:pt>
                <c:pt idx="24">
                  <c:v>200.88545790550413</c:v>
                </c:pt>
                <c:pt idx="25">
                  <c:v>194.36921181724676</c:v>
                </c:pt>
                <c:pt idx="26">
                  <c:v>187.83367981366791</c:v>
                </c:pt>
                <c:pt idx="27">
                  <c:v>181.28824728508735</c:v>
                </c:pt>
                <c:pt idx="28">
                  <c:v>174.74199337935519</c:v>
                </c:pt>
                <c:pt idx="29">
                  <c:v>168.20367513321548</c:v>
                </c:pt>
                <c:pt idx="30">
                  <c:v>161.68171311720596</c:v>
                </c:pt>
                <c:pt idx="31">
                  <c:v>155.18417860626056</c:v>
                </c:pt>
                <c:pt idx="32">
                  <c:v>148.71878228118419</c:v>
                </c:pt>
                <c:pt idx="33">
                  <c:v>142.29286445932107</c:v>
                </c:pt>
                <c:pt idx="34">
                  <c:v>135.9133868460672</c:v>
                </c:pt>
                <c:pt idx="35">
                  <c:v>129.58692579242398</c:v>
                </c:pt>
                <c:pt idx="36">
                  <c:v>123.31966703758197</c:v>
                </c:pt>
                <c:pt idx="37">
                  <c:v>117.11740190959509</c:v>
                </c:pt>
                <c:pt idx="38">
                  <c:v>110.98552495157185</c:v>
                </c:pt>
                <c:pt idx="39">
                  <c:v>104.92903293551588</c:v>
                </c:pt>
                <c:pt idx="40">
                  <c:v>98.952525220994843</c:v>
                </c:pt>
                <c:pt idx="41">
                  <c:v>93.06020541123921</c:v>
                </c:pt>
                <c:pt idx="42">
                  <c:v>87.25588425508883</c:v>
                </c:pt>
                <c:pt idx="43">
                  <c:v>81.542983739411781</c:v>
                </c:pt>
                <c:pt idx="44">
                  <c:v>75.924542313261284</c:v>
                </c:pt>
                <c:pt idx="45">
                  <c:v>70.40322118208725</c:v>
                </c:pt>
                <c:pt idx="46">
                  <c:v>64.98131160781702</c:v>
                </c:pt>
                <c:pt idx="47">
                  <c:v>59.660743148538891</c:v>
                </c:pt>
                <c:pt idx="48">
                  <c:v>54.443092769896914</c:v>
                </c:pt>
                <c:pt idx="49">
                  <c:v>49.329594759101084</c:v>
                </c:pt>
                <c:pt idx="50">
                  <c:v>44.321151371694619</c:v>
                </c:pt>
                <c:pt idx="51">
                  <c:v>39.41834414087829</c:v>
                </c:pt>
                <c:pt idx="52">
                  <c:v>34.621445779265571</c:v>
                </c:pt>
                <c:pt idx="53">
                  <c:v>29.930432603423949</c:v>
                </c:pt>
                <c:pt idx="54">
                  <c:v>25.344997412418628</c:v>
                </c:pt>
                <c:pt idx="55">
                  <c:v>20.864562752819733</c:v>
                </c:pt>
                <c:pt idx="56">
                  <c:v>16.488294504221923</c:v>
                </c:pt>
                <c:pt idx="57">
                  <c:v>12.215115721251353</c:v>
                </c:pt>
                <c:pt idx="58">
                  <c:v>8.0437206702662163</c:v>
                </c:pt>
                <c:pt idx="59">
                  <c:v>3.9725890014789638</c:v>
                </c:pt>
                <c:pt idx="60">
                  <c:v>2.7544414066224658E-14</c:v>
                </c:pt>
                <c:pt idx="61">
                  <c:v>-3.875953137682854</c:v>
                </c:pt>
                <c:pt idx="62">
                  <c:v>-7.6573490520662544</c:v>
                </c:pt>
                <c:pt idx="63">
                  <c:v>-11.346424040722242</c:v>
                </c:pt>
                <c:pt idx="64">
                  <c:v>-14.945557993476513</c:v>
                </c:pt>
                <c:pt idx="65">
                  <c:v>-18.45726048238625</c:v>
                </c:pt>
                <c:pt idx="66">
                  <c:v>-21.884157042498874</c:v>
                </c:pt>
                <c:pt idx="67">
                  <c:v>-25.228975675595489</c:v>
                </c:pt>
                <c:pt idx="68">
                  <c:v>-28.494533605314</c:v>
                </c:pt>
                <c:pt idx="69">
                  <c:v>-31.683724308253158</c:v>
                </c:pt>
                <c:pt idx="70">
                  <c:v>-34.799504841899136</c:v>
                </c:pt>
                <c:pt idx="71">
                  <c:v>-37.844883486520949</c:v>
                </c:pt>
                <c:pt idx="72">
                  <c:v>-40.822907714585874</c:v>
                </c:pt>
                <c:pt idx="73">
                  <c:v>-43.736652497762591</c:v>
                </c:pt>
                <c:pt idx="74">
                  <c:v>-46.589208958249628</c:v>
                </c:pt>
                <c:pt idx="75">
                  <c:v>-49.383673368002057</c:v>
                </c:pt>
                <c:pt idx="76">
                  <c:v>-52.123136496458699</c:v>
                </c:pt>
                <c:pt idx="77">
                  <c:v>-54.810673304610511</c:v>
                </c:pt>
                <c:pt idx="78">
                  <c:v>-57.449332980725075</c:v>
                </c:pt>
                <c:pt idx="79">
                  <c:v>-60.042129310757559</c:v>
                </c:pt>
                <c:pt idx="80">
                  <c:v>-62.592031374458777</c:v>
                </c:pt>
                <c:pt idx="81">
                  <c:v>-65.10195455644444</c:v>
                </c:pt>
                <c:pt idx="82">
                  <c:v>-67.574751860023071</c:v>
                </c:pt>
                <c:pt idx="83">
                  <c:v>-70.013205510408881</c:v>
                </c:pt>
                <c:pt idx="84">
                  <c:v>-72.420018833063949</c:v>
                </c:pt>
                <c:pt idx="85">
                  <c:v>-74.79780839233517</c:v>
                </c:pt>
                <c:pt idx="86">
                  <c:v>-77.149096375265714</c:v>
                </c:pt>
                <c:pt idx="87">
                  <c:v>-79.476303205475304</c:v>
                </c:pt>
                <c:pt idx="88">
                  <c:v>-81.78174037230346</c:v>
                </c:pt>
                <c:pt idx="89">
                  <c:v>-84.067603460996935</c:v>
                </c:pt>
                <c:pt idx="90">
                  <c:v>-86.335965370584262</c:v>
                </c:pt>
                <c:pt idx="91">
                  <c:v>-88.588769707199546</c:v>
                </c:pt>
                <c:pt idx="92">
                  <c:v>-90.827824341992041</c:v>
                </c:pt>
                <c:pt idx="93">
                  <c:v>-93.054795124359401</c:v>
                </c:pt>
                <c:pt idx="94">
                  <c:v>-95.27119974306423</c:v>
                </c:pt>
                <c:pt idx="95">
                  <c:v>-97.478401729806023</c:v>
                </c:pt>
                <c:pt idx="96">
                  <c:v>-99.677604602011144</c:v>
                </c:pt>
                <c:pt idx="97">
                  <c:v>-101.86984614394434</c:v>
                </c:pt>
                <c:pt idx="98">
                  <c:v>-104.05599282771391</c:v>
                </c:pt>
                <c:pt idx="99">
                  <c:v>-106.23673437831576</c:v>
                </c:pt>
                <c:pt idx="100">
                  <c:v>-108.41257848950795</c:v>
                </c:pt>
                <c:pt idx="101">
                  <c:v>-110.58384570000939</c:v>
                </c:pt>
                <c:pt idx="102">
                  <c:v>-112.75066444223451</c:v>
                </c:pt>
                <c:pt idx="103">
                  <c:v>-114.91296627849425</c:v>
                </c:pt>
                <c:pt idx="104">
                  <c:v>-117.07048134227529</c:v>
                </c:pt>
                <c:pt idx="105">
                  <c:v>-119.22273400483374</c:v>
                </c:pt>
                <c:pt idx="106">
                  <c:v>-121.36903878987054</c:v>
                </c:pt>
                <c:pt idx="107">
                  <c:v>-123.50849656147624</c:v>
                </c:pt>
                <c:pt idx="108">
                  <c:v>-125.63999101280567</c:v>
                </c:pt>
                <c:pt idx="109">
                  <c:v>-127.7621854850526</c:v>
                </c:pt>
                <c:pt idx="110">
                  <c:v>-129.87352014820689</c:v>
                </c:pt>
                <c:pt idx="111">
                  <c:v>-131.97220957677541</c:v>
                </c:pt>
                <c:pt idx="112">
                  <c:v>-134.05624075510588</c:v>
                </c:pt>
                <c:pt idx="113">
                  <c:v>-136.12337154815518</c:v>
                </c:pt>
                <c:pt idx="114">
                  <c:v>-138.17112967446388</c:v>
                </c:pt>
                <c:pt idx="115">
                  <c:v>-140.19681221872509</c:v>
                </c:pt>
                <c:pt idx="116">
                  <c:v>-142.19748572165568</c:v>
                </c:pt>
                <c:pt idx="117">
                  <c:v>-144.16998688487095</c:v>
                </c:pt>
                <c:pt idx="118">
                  <c:v>-146.11092392812185</c:v>
                </c:pt>
                <c:pt idx="119">
                  <c:v>-148.01667863558058</c:v>
                </c:pt>
                <c:pt idx="120">
                  <c:v>-149.88340912682352</c:v>
                </c:pt>
                <c:pt idx="121">
                  <c:v>-151.70705338678908</c:v>
                </c:pt>
                <c:pt idx="122">
                  <c:v>-153.48333358725301</c:v>
                </c:pt>
                <c:pt idx="123">
                  <c:v>-155.20776123028472</c:v>
                </c:pt>
                <c:pt idx="124">
                  <c:v>-156.87564314172278</c:v>
                </c:pt>
                <c:pt idx="125">
                  <c:v>-158.48208833994229</c:v>
                </c:pt>
                <c:pt idx="126">
                  <c:v>-160.02201580209291</c:v>
                </c:pt>
                <c:pt idx="127">
                  <c:v>-161.4901631465749</c:v>
                </c:pt>
                <c:pt idx="128">
                  <c:v>-162.88109624680814</c:v>
                </c:pt>
                <c:pt idx="129">
                  <c:v>-164.18921978734485</c:v>
                </c:pt>
                <c:pt idx="130">
                  <c:v>-165.4087887691154</c:v>
                </c:pt>
                <c:pt idx="131">
                  <c:v>-166.53392096607894</c:v>
                </c:pt>
                <c:pt idx="132">
                  <c:v>-167.55861033081675</c:v>
                </c:pt>
                <c:pt idx="133">
                  <c:v>-168.47674134167852</c:v>
                </c:pt>
                <c:pt idx="134">
                  <c:v>-169.28210427898426</c:v>
                </c:pt>
                <c:pt idx="135">
                  <c:v>-169.96841141254751</c:v>
                </c:pt>
                <c:pt idx="136">
                  <c:v>-170.52931407743114</c:v>
                </c:pt>
                <c:pt idx="137">
                  <c:v>-170.95842060941493</c:v>
                </c:pt>
                <c:pt idx="138">
                  <c:v>-171.24931510617878</c:v>
                </c:pt>
                <c:pt idx="139">
                  <c:v>-171.39557697471355</c:v>
                </c:pt>
                <c:pt idx="140">
                  <c:v>-171.39080122000365</c:v>
                </c:pt>
                <c:pt idx="141">
                  <c:v>-171.2286194246141</c:v>
                </c:pt>
                <c:pt idx="142">
                  <c:v>-170.90272136349475</c:v>
                </c:pt>
                <c:pt idx="143">
                  <c:v>-170.40687719312032</c:v>
                </c:pt>
                <c:pt idx="144">
                  <c:v>-169.73496014905268</c:v>
                </c:pt>
                <c:pt idx="145">
                  <c:v>-168.88096968117728</c:v>
                </c:pt>
                <c:pt idx="146">
                  <c:v>-167.83905495125677</c:v>
                </c:pt>
                <c:pt idx="147">
                  <c:v>-166.60353861310631</c:v>
                </c:pt>
                <c:pt idx="148">
                  <c:v>-165.16894079164115</c:v>
                </c:pt>
                <c:pt idx="149">
                  <c:v>-163.53000317332848</c:v>
                </c:pt>
                <c:pt idx="150">
                  <c:v>-161.68171311720607</c:v>
                </c:pt>
                <c:pt idx="151">
                  <c:v>-159.61932769264226</c:v>
                </c:pt>
                <c:pt idx="152">
                  <c:v>-157.33839754743789</c:v>
                </c:pt>
                <c:pt idx="153">
                  <c:v>-154.83479050771797</c:v>
                </c:pt>
                <c:pt idx="154">
                  <c:v>-152.10471480937164</c:v>
                </c:pt>
                <c:pt idx="155">
                  <c:v>-149.14474185957252</c:v>
                </c:pt>
                <c:pt idx="156">
                  <c:v>-145.9518284261795</c:v>
                </c:pt>
                <c:pt idx="157">
                  <c:v>-142.52333815258189</c:v>
                </c:pt>
                <c:pt idx="158">
                  <c:v>-138.85706229583653</c:v>
                </c:pt>
                <c:pt idx="159">
                  <c:v>-134.95123958674287</c:v>
                </c:pt>
                <c:pt idx="160">
                  <c:v>-130.80457511183067</c:v>
                </c:pt>
                <c:pt idx="161">
                  <c:v>-126.41625811909384</c:v>
                </c:pt>
                <c:pt idx="162">
                  <c:v>-121.7859786516841</c:v>
                </c:pt>
                <c:pt idx="163">
                  <c:v>-116.91394291669246</c:v>
                </c:pt>
                <c:pt idx="164">
                  <c:v>-111.8008872995719</c:v>
                </c:pt>
                <c:pt idx="165">
                  <c:v>-106.44809093868896</c:v>
                </c:pt>
                <c:pt idx="166">
                  <c:v>-100.85738677892539</c:v>
                </c:pt>
                <c:pt idx="167">
                  <c:v>-95.031171028157033</c:v>
                </c:pt>
                <c:pt idx="168">
                  <c:v>-88.972410945815426</c:v>
                </c:pt>
                <c:pt idx="169">
                  <c:v>-82.684650898538877</c:v>
                </c:pt>
                <c:pt idx="170">
                  <c:v>-76.172016624155617</c:v>
                </c:pt>
                <c:pt idx="171">
                  <c:v>-69.439217651850967</c:v>
                </c:pt>
                <c:pt idx="172">
                  <c:v>-62.491547833348029</c:v>
                </c:pt>
                <c:pt idx="173">
                  <c:v>-55.334883947233642</c:v>
                </c:pt>
                <c:pt idx="174">
                  <c:v>-47.975682346164078</c:v>
                </c:pt>
                <c:pt idx="175">
                  <c:v>-40.420973624533637</c:v>
                </c:pt>
                <c:pt idx="176">
                  <c:v>-32.678355292283463</c:v>
                </c:pt>
                <c:pt idx="177">
                  <c:v>-24.75598244877737</c:v>
                </c:pt>
                <c:pt idx="178">
                  <c:v>-16.662556459089945</c:v>
                </c:pt>
                <c:pt idx="179">
                  <c:v>-8.4073116435557047</c:v>
                </c:pt>
                <c:pt idx="180">
                  <c:v>-9.9209744255649091E-14</c:v>
                </c:pt>
                <c:pt idx="181">
                  <c:v>8.5491260133404836</c:v>
                </c:pt>
                <c:pt idx="182">
                  <c:v>17.229332597643275</c:v>
                </c:pt>
                <c:pt idx="183">
                  <c:v>26.029425591004351</c:v>
                </c:pt>
                <c:pt idx="184">
                  <c:v>34.937773250192045</c:v>
                </c:pt>
                <c:pt idx="185">
                  <c:v>43.942330774983127</c:v>
                </c:pt>
                <c:pt idx="186">
                  <c:v>53.030666505397811</c:v>
                </c:pt>
                <c:pt idx="187">
                  <c:v>62.189989714365794</c:v>
                </c:pt>
                <c:pt idx="188">
                  <c:v>71.407179910846111</c:v>
                </c:pt>
                <c:pt idx="189">
                  <c:v>80.668817561252467</c:v>
                </c:pt>
                <c:pt idx="190">
                  <c:v>89.961216130201251</c:v>
                </c:pt>
                <c:pt idx="191">
                  <c:v>99.270455335177317</c:v>
                </c:pt>
                <c:pt idx="192">
                  <c:v>108.58241550371191</c:v>
                </c:pt>
                <c:pt idx="193">
                  <c:v>117.88281291613157</c:v>
                </c:pt>
                <c:pt idx="194">
                  <c:v>127.15723601189204</c:v>
                </c:pt>
                <c:pt idx="195">
                  <c:v>136.39118233298822</c:v>
                </c:pt>
                <c:pt idx="196">
                  <c:v>145.57009607395335</c:v>
                </c:pt>
                <c:pt idx="197">
                  <c:v>154.67940610454818</c:v>
                </c:pt>
                <c:pt idx="198">
                  <c:v>163.70456432842226</c:v>
                </c:pt>
                <c:pt idx="199">
                  <c:v>172.63108423880621</c:v>
                </c:pt>
                <c:pt idx="200">
                  <c:v>181.4445795306967</c:v>
                </c:pt>
                <c:pt idx="201">
                  <c:v>190.13080262802026</c:v>
                </c:pt>
                <c:pt idx="202">
                  <c:v>198.67568298392749</c:v>
                </c:pt>
                <c:pt idx="203">
                  <c:v>207.0653650126703</c:v>
                </c:pt>
                <c:pt idx="204">
                  <c:v>215.28624551244783</c:v>
                </c:pt>
                <c:pt idx="205">
                  <c:v>223.32501044020742</c:v>
                </c:pt>
                <c:pt idx="206">
                  <c:v>231.16867090156481</c:v>
                </c:pt>
                <c:pt idx="207">
                  <c:v>238.80459822187211</c:v>
                </c:pt>
                <c:pt idx="208">
                  <c:v>246.22055796787697</c:v>
                </c:pt>
                <c:pt idx="209">
                  <c:v>253.40474279346844</c:v>
                </c:pt>
                <c:pt idx="210">
                  <c:v>260.34580398760551</c:v>
                </c:pt>
                <c:pt idx="211">
                  <c:v>267.03288160769137</c:v>
                </c:pt>
                <c:pt idx="212">
                  <c:v>273.45563308735115</c:v>
                </c:pt>
                <c:pt idx="213">
                  <c:v>279.60426021375855</c:v>
                </c:pt>
                <c:pt idx="214">
                  <c:v>285.46953437632993</c:v>
                </c:pt>
                <c:pt idx="215">
                  <c:v>291.04281999570611</c:v>
                </c:pt>
                <c:pt idx="216">
                  <c:v>296.31609604945231</c:v>
                </c:pt>
                <c:pt idx="217">
                  <c:v>301.28197561879091</c:v>
                </c:pt>
                <c:pt idx="218">
                  <c:v>305.93372338888349</c:v>
                </c:pt>
                <c:pt idx="219">
                  <c:v>310.26527104368529</c:v>
                </c:pt>
                <c:pt idx="220">
                  <c:v>314.27123050513819</c:v>
                </c:pt>
                <c:pt idx="221">
                  <c:v>317.94690497542234</c:v>
                </c:pt>
                <c:pt idx="222">
                  <c:v>321.28829775010496</c:v>
                </c:pt>
                <c:pt idx="223">
                  <c:v>324.29211877925059</c:v>
                </c:pt>
                <c:pt idx="224">
                  <c:v>326.95578896286884</c:v>
                </c:pt>
                <c:pt idx="225">
                  <c:v>329.27744217640162</c:v>
                </c:pt>
                <c:pt idx="226">
                  <c:v>331.25592503126865</c:v>
                </c:pt>
                <c:pt idx="227">
                  <c:v>332.89079438473254</c:v>
                </c:pt>
                <c:pt idx="228">
                  <c:v>334.18231262249742</c:v>
                </c:pt>
                <c:pt idx="229">
                  <c:v>335.13144074643043</c:v>
                </c:pt>
                <c:pt idx="230">
                  <c:v>335.73982930859677</c:v>
                </c:pt>
                <c:pt idx="231">
                  <c:v>336.00980724135178</c:v>
                </c:pt>
                <c:pt idx="232">
                  <c:v>335.94436864151311</c:v>
                </c:pt>
                <c:pt idx="233">
                  <c:v>335.5471575745932</c:v>
                </c:pt>
                <c:pt idx="234">
                  <c:v>334.82245097268515</c:v>
                </c:pt>
                <c:pt idx="235">
                  <c:v>333.7751397068082</c:v>
                </c:pt>
                <c:pt idx="236">
                  <c:v>332.41070792131785</c:v>
                </c:pt>
                <c:pt idx="237">
                  <c:v>330.73521072432987</c:v>
                </c:pt>
                <c:pt idx="238">
                  <c:v>328.75525033396855</c:v>
                </c:pt>
                <c:pt idx="239">
                  <c:v>326.4779507856091</c:v>
                </c:pt>
                <c:pt idx="240">
                  <c:v>323.9109313101124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hover!$AH$31</c:f>
              <c:strCache>
                <c:ptCount val="1"/>
                <c:pt idx="0">
                  <c:v>X4(lb)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hover!$AH$32:$AH$272</c:f>
              <c:numCache>
                <c:formatCode>0.00</c:formatCode>
                <c:ptCount val="241"/>
                <c:pt idx="0">
                  <c:v>2.7544414066224658E-14</c:v>
                </c:pt>
                <c:pt idx="1">
                  <c:v>-3.875953137682854</c:v>
                </c:pt>
                <c:pt idx="2">
                  <c:v>-7.6573490520662544</c:v>
                </c:pt>
                <c:pt idx="3">
                  <c:v>-11.346424040722242</c:v>
                </c:pt>
                <c:pt idx="4">
                  <c:v>-14.945557993476513</c:v>
                </c:pt>
                <c:pt idx="5">
                  <c:v>-18.45726048238625</c:v>
                </c:pt>
                <c:pt idx="6">
                  <c:v>-21.884157042498874</c:v>
                </c:pt>
                <c:pt idx="7">
                  <c:v>-25.228975675595489</c:v>
                </c:pt>
                <c:pt idx="8">
                  <c:v>-28.494533605314</c:v>
                </c:pt>
                <c:pt idx="9">
                  <c:v>-31.683724308253158</c:v>
                </c:pt>
                <c:pt idx="10">
                  <c:v>-34.799504841899136</c:v>
                </c:pt>
                <c:pt idx="11">
                  <c:v>-37.844883486520949</c:v>
                </c:pt>
                <c:pt idx="12">
                  <c:v>-40.822907714585874</c:v>
                </c:pt>
                <c:pt idx="13">
                  <c:v>-43.736652497762591</c:v>
                </c:pt>
                <c:pt idx="14">
                  <c:v>-46.589208958249628</c:v>
                </c:pt>
                <c:pt idx="15">
                  <c:v>-49.383673368002057</c:v>
                </c:pt>
                <c:pt idx="16">
                  <c:v>-52.123136496458699</c:v>
                </c:pt>
                <c:pt idx="17">
                  <c:v>-54.810673304610511</c:v>
                </c:pt>
                <c:pt idx="18">
                  <c:v>-57.449332980725075</c:v>
                </c:pt>
                <c:pt idx="19">
                  <c:v>-60.042129310757559</c:v>
                </c:pt>
                <c:pt idx="20">
                  <c:v>-62.592031374458877</c:v>
                </c:pt>
                <c:pt idx="21">
                  <c:v>-65.10195455644444</c:v>
                </c:pt>
                <c:pt idx="22">
                  <c:v>-67.574751860023071</c:v>
                </c:pt>
                <c:pt idx="23">
                  <c:v>-70.013205510408881</c:v>
                </c:pt>
                <c:pt idx="24">
                  <c:v>-72.420018833063949</c:v>
                </c:pt>
                <c:pt idx="25">
                  <c:v>-74.79780839233517</c:v>
                </c:pt>
                <c:pt idx="26">
                  <c:v>-77.149096375265714</c:v>
                </c:pt>
                <c:pt idx="27">
                  <c:v>-79.476303205475404</c:v>
                </c:pt>
                <c:pt idx="28">
                  <c:v>-81.78174037230346</c:v>
                </c:pt>
                <c:pt idx="29">
                  <c:v>-84.067603460996935</c:v>
                </c:pt>
                <c:pt idx="30">
                  <c:v>-86.335965370584262</c:v>
                </c:pt>
                <c:pt idx="31">
                  <c:v>-88.588769707199617</c:v>
                </c:pt>
                <c:pt idx="32">
                  <c:v>-90.827824341992127</c:v>
                </c:pt>
                <c:pt idx="33">
                  <c:v>-93.054795124359401</c:v>
                </c:pt>
                <c:pt idx="34">
                  <c:v>-95.27119974306423</c:v>
                </c:pt>
                <c:pt idx="35">
                  <c:v>-97.478401729806023</c:v>
                </c:pt>
                <c:pt idx="36">
                  <c:v>-99.677604602011144</c:v>
                </c:pt>
                <c:pt idx="37">
                  <c:v>-101.86984614394434</c:v>
                </c:pt>
                <c:pt idx="38">
                  <c:v>-104.05599282771391</c:v>
                </c:pt>
                <c:pt idx="39">
                  <c:v>-106.23673437831576</c:v>
                </c:pt>
                <c:pt idx="40">
                  <c:v>-108.41257848950789</c:v>
                </c:pt>
                <c:pt idx="41">
                  <c:v>-110.58384570000939</c:v>
                </c:pt>
                <c:pt idx="42">
                  <c:v>-112.75066444223457</c:v>
                </c:pt>
                <c:pt idx="43">
                  <c:v>-114.91296627849432</c:v>
                </c:pt>
                <c:pt idx="44">
                  <c:v>-117.07048134227529</c:v>
                </c:pt>
                <c:pt idx="45">
                  <c:v>-119.22273400483374</c:v>
                </c:pt>
                <c:pt idx="46">
                  <c:v>-121.36903878987054</c:v>
                </c:pt>
                <c:pt idx="47">
                  <c:v>-123.50849656147624</c:v>
                </c:pt>
                <c:pt idx="48">
                  <c:v>-125.63999101280567</c:v>
                </c:pt>
                <c:pt idx="49">
                  <c:v>-127.7621854850526</c:v>
                </c:pt>
                <c:pt idx="50">
                  <c:v>-129.87352014820689</c:v>
                </c:pt>
                <c:pt idx="51">
                  <c:v>-131.97220957677533</c:v>
                </c:pt>
                <c:pt idx="52">
                  <c:v>-134.05624075510582</c:v>
                </c:pt>
                <c:pt idx="53">
                  <c:v>-136.12337154815518</c:v>
                </c:pt>
                <c:pt idx="54">
                  <c:v>-138.17112967446388</c:v>
                </c:pt>
                <c:pt idx="55">
                  <c:v>-140.19681221872509</c:v>
                </c:pt>
                <c:pt idx="56">
                  <c:v>-142.19748572165574</c:v>
                </c:pt>
                <c:pt idx="57">
                  <c:v>-144.16998688487095</c:v>
                </c:pt>
                <c:pt idx="58">
                  <c:v>-146.11092392812185</c:v>
                </c:pt>
                <c:pt idx="59">
                  <c:v>-148.01667863558058</c:v>
                </c:pt>
                <c:pt idx="60">
                  <c:v>-149.88340912682352</c:v>
                </c:pt>
                <c:pt idx="61">
                  <c:v>-151.70705338678908</c:v>
                </c:pt>
                <c:pt idx="62">
                  <c:v>-153.48333358725301</c:v>
                </c:pt>
                <c:pt idx="63">
                  <c:v>-155.20776123028472</c:v>
                </c:pt>
                <c:pt idx="64">
                  <c:v>-156.87564314172278</c:v>
                </c:pt>
                <c:pt idx="65">
                  <c:v>-158.48208833994229</c:v>
                </c:pt>
                <c:pt idx="66">
                  <c:v>-160.02201580209291</c:v>
                </c:pt>
                <c:pt idx="67">
                  <c:v>-161.49016314657501</c:v>
                </c:pt>
                <c:pt idx="68">
                  <c:v>-162.8810962468082</c:v>
                </c:pt>
                <c:pt idx="69">
                  <c:v>-164.18921978734485</c:v>
                </c:pt>
                <c:pt idx="70">
                  <c:v>-165.4087887691154</c:v>
                </c:pt>
                <c:pt idx="71">
                  <c:v>-166.53392096607894</c:v>
                </c:pt>
                <c:pt idx="72">
                  <c:v>-167.55861033081675</c:v>
                </c:pt>
                <c:pt idx="73">
                  <c:v>-168.47674134167852</c:v>
                </c:pt>
                <c:pt idx="74">
                  <c:v>-169.28210427898426</c:v>
                </c:pt>
                <c:pt idx="75">
                  <c:v>-169.96841141254745</c:v>
                </c:pt>
                <c:pt idx="76">
                  <c:v>-170.52931407743111</c:v>
                </c:pt>
                <c:pt idx="77">
                  <c:v>-170.95842060941484</c:v>
                </c:pt>
                <c:pt idx="78">
                  <c:v>-171.24931510617878</c:v>
                </c:pt>
                <c:pt idx="79">
                  <c:v>-171.39557697471355</c:v>
                </c:pt>
                <c:pt idx="80">
                  <c:v>-171.39080122000362</c:v>
                </c:pt>
                <c:pt idx="81">
                  <c:v>-171.2286194246141</c:v>
                </c:pt>
                <c:pt idx="82">
                  <c:v>-170.90272136349475</c:v>
                </c:pt>
                <c:pt idx="83">
                  <c:v>-170.40687719312032</c:v>
                </c:pt>
                <c:pt idx="84">
                  <c:v>-169.73496014905268</c:v>
                </c:pt>
                <c:pt idx="85">
                  <c:v>-168.88096968117728</c:v>
                </c:pt>
                <c:pt idx="86">
                  <c:v>-167.83905495125674</c:v>
                </c:pt>
                <c:pt idx="87">
                  <c:v>-166.60353861310631</c:v>
                </c:pt>
                <c:pt idx="88">
                  <c:v>-165.16894079164115</c:v>
                </c:pt>
                <c:pt idx="89">
                  <c:v>-163.53000317332848</c:v>
                </c:pt>
                <c:pt idx="90">
                  <c:v>-161.6817131172059</c:v>
                </c:pt>
                <c:pt idx="91">
                  <c:v>-159.61932769264226</c:v>
                </c:pt>
                <c:pt idx="92">
                  <c:v>-157.33839754743789</c:v>
                </c:pt>
                <c:pt idx="93">
                  <c:v>-154.83479050771797</c:v>
                </c:pt>
                <c:pt idx="94">
                  <c:v>-152.10471480937164</c:v>
                </c:pt>
                <c:pt idx="95">
                  <c:v>-149.14474185957252</c:v>
                </c:pt>
                <c:pt idx="96">
                  <c:v>-145.9518284261795</c:v>
                </c:pt>
                <c:pt idx="97">
                  <c:v>-142.52333815258189</c:v>
                </c:pt>
                <c:pt idx="98">
                  <c:v>-138.85706229583653</c:v>
                </c:pt>
                <c:pt idx="99">
                  <c:v>-134.95123958674273</c:v>
                </c:pt>
                <c:pt idx="100">
                  <c:v>-130.8045751118305</c:v>
                </c:pt>
                <c:pt idx="101">
                  <c:v>-126.41625811909384</c:v>
                </c:pt>
                <c:pt idx="102">
                  <c:v>-121.7859786516843</c:v>
                </c:pt>
                <c:pt idx="103">
                  <c:v>-116.91394291669269</c:v>
                </c:pt>
                <c:pt idx="104">
                  <c:v>-111.80088729957208</c:v>
                </c:pt>
                <c:pt idx="105">
                  <c:v>-106.44809093868918</c:v>
                </c:pt>
                <c:pt idx="106">
                  <c:v>-100.85738677892539</c:v>
                </c:pt>
                <c:pt idx="107">
                  <c:v>-95.031171028157033</c:v>
                </c:pt>
                <c:pt idx="108">
                  <c:v>-88.972410945815426</c:v>
                </c:pt>
                <c:pt idx="109">
                  <c:v>-82.684650898538877</c:v>
                </c:pt>
                <c:pt idx="110">
                  <c:v>-76.172016624155617</c:v>
                </c:pt>
                <c:pt idx="111">
                  <c:v>-69.439217651850967</c:v>
                </c:pt>
                <c:pt idx="112">
                  <c:v>-62.491547833347774</c:v>
                </c:pt>
                <c:pt idx="113">
                  <c:v>-55.334883947233642</c:v>
                </c:pt>
                <c:pt idx="114">
                  <c:v>-47.975682346163822</c:v>
                </c:pt>
                <c:pt idx="115">
                  <c:v>-40.420973624533374</c:v>
                </c:pt>
                <c:pt idx="116">
                  <c:v>-32.678355292283463</c:v>
                </c:pt>
                <c:pt idx="117">
                  <c:v>-24.75598244877737</c:v>
                </c:pt>
                <c:pt idx="118">
                  <c:v>-16.662556459089945</c:v>
                </c:pt>
                <c:pt idx="119">
                  <c:v>-8.4073116435557047</c:v>
                </c:pt>
                <c:pt idx="120">
                  <c:v>-9.9209744255649091E-14</c:v>
                </c:pt>
                <c:pt idx="121">
                  <c:v>8.5491260133407732</c:v>
                </c:pt>
                <c:pt idx="122">
                  <c:v>17.229332597643577</c:v>
                </c:pt>
                <c:pt idx="123">
                  <c:v>26.029425591004649</c:v>
                </c:pt>
                <c:pt idx="124">
                  <c:v>34.937773250192045</c:v>
                </c:pt>
                <c:pt idx="125">
                  <c:v>43.942330774983127</c:v>
                </c:pt>
                <c:pt idx="126">
                  <c:v>53.030666505397811</c:v>
                </c:pt>
                <c:pt idx="127">
                  <c:v>62.189989714365794</c:v>
                </c:pt>
                <c:pt idx="128">
                  <c:v>71.407179910846111</c:v>
                </c:pt>
                <c:pt idx="129">
                  <c:v>80.668817561252467</c:v>
                </c:pt>
                <c:pt idx="130">
                  <c:v>89.961216130201251</c:v>
                </c:pt>
                <c:pt idx="131">
                  <c:v>99.270455335177317</c:v>
                </c:pt>
                <c:pt idx="132">
                  <c:v>108.58241550371191</c:v>
                </c:pt>
                <c:pt idx="133">
                  <c:v>117.88281291613157</c:v>
                </c:pt>
                <c:pt idx="134">
                  <c:v>127.15723601189204</c:v>
                </c:pt>
                <c:pt idx="135">
                  <c:v>136.39118233298822</c:v>
                </c:pt>
                <c:pt idx="136">
                  <c:v>145.57009607395335</c:v>
                </c:pt>
                <c:pt idx="137">
                  <c:v>154.67940610454818</c:v>
                </c:pt>
                <c:pt idx="138">
                  <c:v>163.70456432842226</c:v>
                </c:pt>
                <c:pt idx="139">
                  <c:v>172.63108423880621</c:v>
                </c:pt>
                <c:pt idx="140">
                  <c:v>181.4445795306967</c:v>
                </c:pt>
                <c:pt idx="141">
                  <c:v>190.13080262801972</c:v>
                </c:pt>
                <c:pt idx="142">
                  <c:v>198.67568298392749</c:v>
                </c:pt>
                <c:pt idx="143">
                  <c:v>207.0653650126703</c:v>
                </c:pt>
                <c:pt idx="144">
                  <c:v>215.2862455124484</c:v>
                </c:pt>
                <c:pt idx="145">
                  <c:v>223.32501044020785</c:v>
                </c:pt>
                <c:pt idx="146">
                  <c:v>231.16867090156481</c:v>
                </c:pt>
                <c:pt idx="147">
                  <c:v>238.80459822187211</c:v>
                </c:pt>
                <c:pt idx="148">
                  <c:v>246.22055796787697</c:v>
                </c:pt>
                <c:pt idx="149">
                  <c:v>253.40474279346844</c:v>
                </c:pt>
                <c:pt idx="150">
                  <c:v>260.34580398760551</c:v>
                </c:pt>
                <c:pt idx="151">
                  <c:v>267.03288160769137</c:v>
                </c:pt>
                <c:pt idx="152">
                  <c:v>273.45563308735115</c:v>
                </c:pt>
                <c:pt idx="153">
                  <c:v>279.60426021375855</c:v>
                </c:pt>
                <c:pt idx="154">
                  <c:v>285.46953437632993</c:v>
                </c:pt>
                <c:pt idx="155">
                  <c:v>291.04281999570611</c:v>
                </c:pt>
                <c:pt idx="156">
                  <c:v>296.31609604945231</c:v>
                </c:pt>
                <c:pt idx="157">
                  <c:v>301.28197561879091</c:v>
                </c:pt>
                <c:pt idx="158">
                  <c:v>305.93372338888349</c:v>
                </c:pt>
                <c:pt idx="159">
                  <c:v>310.26527104368529</c:v>
                </c:pt>
                <c:pt idx="160">
                  <c:v>314.27123050513819</c:v>
                </c:pt>
                <c:pt idx="161">
                  <c:v>317.94690497542234</c:v>
                </c:pt>
                <c:pt idx="162">
                  <c:v>321.28829775010496</c:v>
                </c:pt>
                <c:pt idx="163">
                  <c:v>324.29211877925059</c:v>
                </c:pt>
                <c:pt idx="164">
                  <c:v>326.95578896286884</c:v>
                </c:pt>
                <c:pt idx="165">
                  <c:v>329.27744217640185</c:v>
                </c:pt>
                <c:pt idx="166">
                  <c:v>331.25592503126865</c:v>
                </c:pt>
                <c:pt idx="167">
                  <c:v>332.89079438473254</c:v>
                </c:pt>
                <c:pt idx="168">
                  <c:v>334.18231262249742</c:v>
                </c:pt>
                <c:pt idx="169">
                  <c:v>335.13144074643043</c:v>
                </c:pt>
                <c:pt idx="170">
                  <c:v>335.73982930859677</c:v>
                </c:pt>
                <c:pt idx="171">
                  <c:v>336.00980724135178</c:v>
                </c:pt>
                <c:pt idx="172">
                  <c:v>335.94436864151311</c:v>
                </c:pt>
                <c:pt idx="173">
                  <c:v>335.5471575745932</c:v>
                </c:pt>
                <c:pt idx="174">
                  <c:v>334.82245097268515</c:v>
                </c:pt>
                <c:pt idx="175">
                  <c:v>333.7751397068082</c:v>
                </c:pt>
                <c:pt idx="176">
                  <c:v>332.41070792131785</c:v>
                </c:pt>
                <c:pt idx="177">
                  <c:v>330.73521072432987</c:v>
                </c:pt>
                <c:pt idx="178">
                  <c:v>328.75525033396855</c:v>
                </c:pt>
                <c:pt idx="179">
                  <c:v>326.4779507856091</c:v>
                </c:pt>
                <c:pt idx="180">
                  <c:v>323.9109313101124</c:v>
                </c:pt>
                <c:pt idx="181">
                  <c:v>321.06227849733108</c:v>
                </c:pt>
                <c:pt idx="182">
                  <c:v>317.94051736288031</c:v>
                </c:pt>
                <c:pt idx="183">
                  <c:v>314.55458143931008</c:v>
                </c:pt>
                <c:pt idx="184">
                  <c:v>310.91378201535565</c:v>
                </c:pt>
                <c:pt idx="185">
                  <c:v>307.02777664890385</c:v>
                </c:pt>
                <c:pt idx="186">
                  <c:v>302.90653708065997</c:v>
                </c:pt>
                <c:pt idx="187">
                  <c:v>298.56031667625473</c:v>
                </c:pt>
                <c:pt idx="188">
                  <c:v>293.99961752468147</c:v>
                </c:pt>
                <c:pt idx="189">
                  <c:v>289.23515732051357</c:v>
                </c:pt>
                <c:pt idx="190">
                  <c:v>284.27783615633007</c:v>
                </c:pt>
                <c:pt idx="191">
                  <c:v>279.1387033501756</c:v>
                </c:pt>
                <c:pt idx="192">
                  <c:v>273.82892443072723</c:v>
                </c:pt>
                <c:pt idx="193">
                  <c:v>268.35974840014597</c:v>
                </c:pt>
                <c:pt idx="194">
                  <c:v>262.74247539137139</c:v>
                </c:pt>
                <c:pt idx="195">
                  <c:v>256.98842483290804</c:v>
                </c:pt>
                <c:pt idx="196">
                  <c:v>251.10890422995962</c:v>
                </c:pt>
                <c:pt idx="197">
                  <c:v>245.11517866615216</c:v>
                </c:pt>
                <c:pt idx="198">
                  <c:v>239.01844112502141</c:v>
                </c:pt>
                <c:pt idx="199">
                  <c:v>232.829783725038</c:v>
                </c:pt>
                <c:pt idx="200">
                  <c:v>226.56016995615028</c:v>
                </c:pt>
                <c:pt idx="201">
                  <c:v>220.22040799974781</c:v>
                </c:pt>
                <c:pt idx="202">
                  <c:v>213.82112520757781</c:v>
                </c:pt>
                <c:pt idx="203">
                  <c:v>207.37274380854268</c:v>
                </c:pt>
                <c:pt idx="204">
                  <c:v>200.88545790550427</c:v>
                </c:pt>
                <c:pt idx="205">
                  <c:v>194.36921181724679</c:v>
                </c:pt>
                <c:pt idx="206">
                  <c:v>187.83367981366783</c:v>
                </c:pt>
                <c:pt idx="207">
                  <c:v>181.28824728508732</c:v>
                </c:pt>
                <c:pt idx="208">
                  <c:v>174.74199337935516</c:v>
                </c:pt>
                <c:pt idx="209">
                  <c:v>168.20367513321528</c:v>
                </c:pt>
                <c:pt idx="210">
                  <c:v>161.68171311720627</c:v>
                </c:pt>
                <c:pt idx="211">
                  <c:v>155.18417860626079</c:v>
                </c:pt>
                <c:pt idx="212">
                  <c:v>148.7187822811843</c:v>
                </c:pt>
                <c:pt idx="213">
                  <c:v>142.29286445932109</c:v>
                </c:pt>
                <c:pt idx="214">
                  <c:v>135.91338684606728</c:v>
                </c:pt>
                <c:pt idx="215">
                  <c:v>129.58692579242404</c:v>
                </c:pt>
                <c:pt idx="216">
                  <c:v>123.31966703758202</c:v>
                </c:pt>
                <c:pt idx="217">
                  <c:v>117.11740190959554</c:v>
                </c:pt>
                <c:pt idx="218">
                  <c:v>110.98552495157229</c:v>
                </c:pt>
                <c:pt idx="219">
                  <c:v>104.92903293551633</c:v>
                </c:pt>
                <c:pt idx="220">
                  <c:v>98.952525220995156</c:v>
                </c:pt>
                <c:pt idx="221">
                  <c:v>93.06020541123948</c:v>
                </c:pt>
                <c:pt idx="222">
                  <c:v>87.2558842550891</c:v>
                </c:pt>
                <c:pt idx="223">
                  <c:v>81.542983739412037</c:v>
                </c:pt>
                <c:pt idx="224">
                  <c:v>75.924542313261327</c:v>
                </c:pt>
                <c:pt idx="225">
                  <c:v>70.403221182087321</c:v>
                </c:pt>
                <c:pt idx="226">
                  <c:v>64.981311607817048</c:v>
                </c:pt>
                <c:pt idx="227">
                  <c:v>59.660743148538927</c:v>
                </c:pt>
                <c:pt idx="228">
                  <c:v>54.443092769896964</c:v>
                </c:pt>
                <c:pt idx="229">
                  <c:v>49.329594759101127</c:v>
                </c:pt>
                <c:pt idx="230">
                  <c:v>44.321151371694661</c:v>
                </c:pt>
                <c:pt idx="231">
                  <c:v>39.418344140878176</c:v>
                </c:pt>
                <c:pt idx="232">
                  <c:v>34.621445779265471</c:v>
                </c:pt>
                <c:pt idx="233">
                  <c:v>29.930432603423828</c:v>
                </c:pt>
                <c:pt idx="234">
                  <c:v>25.344997412418518</c:v>
                </c:pt>
                <c:pt idx="235">
                  <c:v>20.864562752819918</c:v>
                </c:pt>
                <c:pt idx="236">
                  <c:v>16.488294504222107</c:v>
                </c:pt>
                <c:pt idx="237">
                  <c:v>12.215115721251392</c:v>
                </c:pt>
                <c:pt idx="238">
                  <c:v>8.0437206702662554</c:v>
                </c:pt>
                <c:pt idx="239">
                  <c:v>3.9725890014790011</c:v>
                </c:pt>
                <c:pt idx="240">
                  <c:v>3.3051671840291666E-13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hover!$AI$31</c:f>
              <c:strCache>
                <c:ptCount val="1"/>
                <c:pt idx="0">
                  <c:v>Total X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hover!$AI$32:$AI$272</c:f>
              <c:numCache>
                <c:formatCode>0.00</c:formatCode>
                <c:ptCount val="241"/>
                <c:pt idx="0">
                  <c:v>174.02752218328888</c:v>
                </c:pt>
                <c:pt idx="1">
                  <c:v>174.02839798619979</c:v>
                </c:pt>
                <c:pt idx="2">
                  <c:v>174.02916732120462</c:v>
                </c:pt>
                <c:pt idx="3">
                  <c:v>174.02982175930771</c:v>
                </c:pt>
                <c:pt idx="4">
                  <c:v>174.03035413034851</c:v>
                </c:pt>
                <c:pt idx="5">
                  <c:v>174.03075860155866</c:v>
                </c:pt>
                <c:pt idx="6">
                  <c:v>174.03103074146645</c:v>
                </c:pt>
                <c:pt idx="7">
                  <c:v>174.03116756845046</c:v>
                </c:pt>
                <c:pt idx="8">
                  <c:v>174.03116758340568</c:v>
                </c:pt>
                <c:pt idx="9">
                  <c:v>174.0310307861682</c:v>
                </c:pt>
                <c:pt idx="10">
                  <c:v>174.03075867551678</c:v>
                </c:pt>
                <c:pt idx="11">
                  <c:v>174.03035423275315</c:v>
                </c:pt>
                <c:pt idx="12">
                  <c:v>174.02982188903661</c:v>
                </c:pt>
                <c:pt idx="13">
                  <c:v>174.02916747683634</c:v>
                </c:pt>
                <c:pt idx="14">
                  <c:v>174.02839816602966</c:v>
                </c:pt>
                <c:pt idx="15">
                  <c:v>174.02752238534617</c:v>
                </c:pt>
                <c:pt idx="16">
                  <c:v>174.02654973002271</c:v>
                </c:pt>
                <c:pt idx="17">
                  <c:v>174.02549085667448</c:v>
                </c:pt>
                <c:pt idx="18">
                  <c:v>174.02435736653942</c:v>
                </c:pt>
                <c:pt idx="19">
                  <c:v>174.02316167837265</c:v>
                </c:pt>
                <c:pt idx="20">
                  <c:v>174.02191689238379</c:v>
                </c:pt>
                <c:pt idx="21">
                  <c:v>174.02063664670914</c:v>
                </c:pt>
                <c:pt idx="22">
                  <c:v>174.01933496798756</c:v>
                </c:pt>
                <c:pt idx="23">
                  <c:v>174.01802611768386</c:v>
                </c:pt>
                <c:pt idx="24">
                  <c:v>174.0167244358359</c:v>
                </c:pt>
                <c:pt idx="25">
                  <c:v>174.01544418394224</c:v>
                </c:pt>
                <c:pt idx="26">
                  <c:v>174.01419938871075</c:v>
                </c:pt>
                <c:pt idx="27">
                  <c:v>174.01300368837815</c:v>
                </c:pt>
                <c:pt idx="28">
                  <c:v>174.01187018328798</c:v>
                </c:pt>
                <c:pt idx="29">
                  <c:v>174.01081129235885</c:v>
                </c:pt>
                <c:pt idx="30">
                  <c:v>174.00983861702153</c:v>
                </c:pt>
                <c:pt idx="31">
                  <c:v>174.00896281411042</c:v>
                </c:pt>
                <c:pt idx="32">
                  <c:v>174.00819347910556</c:v>
                </c:pt>
                <c:pt idx="33">
                  <c:v>174.00753904100256</c:v>
                </c:pt>
                <c:pt idx="34">
                  <c:v>174.00700666996158</c:v>
                </c:pt>
                <c:pt idx="35">
                  <c:v>174.00660219875164</c:v>
                </c:pt>
                <c:pt idx="36">
                  <c:v>174.0063300588437</c:v>
                </c:pt>
                <c:pt idx="37">
                  <c:v>174.00619323185975</c:v>
                </c:pt>
                <c:pt idx="38">
                  <c:v>174.00619321690476</c:v>
                </c:pt>
                <c:pt idx="39">
                  <c:v>174.00633001414269</c:v>
                </c:pt>
                <c:pt idx="40">
                  <c:v>174.00660212479431</c:v>
                </c:pt>
                <c:pt idx="41">
                  <c:v>174.00700656755819</c:v>
                </c:pt>
                <c:pt idx="42">
                  <c:v>174.00753891127499</c:v>
                </c:pt>
                <c:pt idx="43">
                  <c:v>174.00819332347544</c:v>
                </c:pt>
                <c:pt idx="44">
                  <c:v>174.0089626342828</c:v>
                </c:pt>
                <c:pt idx="45">
                  <c:v>174.00983841496623</c:v>
                </c:pt>
                <c:pt idx="46">
                  <c:v>174.01081107028989</c:v>
                </c:pt>
                <c:pt idx="47">
                  <c:v>174.01186994363826</c:v>
                </c:pt>
                <c:pt idx="48">
                  <c:v>174.01300343377338</c:v>
                </c:pt>
                <c:pt idx="49">
                  <c:v>174.01419912194007</c:v>
                </c:pt>
                <c:pt idx="50">
                  <c:v>174.01544390792887</c:v>
                </c:pt>
                <c:pt idx="51">
                  <c:v>174.01672415360375</c:v>
                </c:pt>
                <c:pt idx="52">
                  <c:v>174.01802583232501</c:v>
                </c:pt>
                <c:pt idx="53">
                  <c:v>174.0193346826284</c:v>
                </c:pt>
                <c:pt idx="54">
                  <c:v>174.0206363644761</c:v>
                </c:pt>
                <c:pt idx="55">
                  <c:v>174.02191661636948</c:v>
                </c:pt>
                <c:pt idx="56">
                  <c:v>174.02316141160074</c:v>
                </c:pt>
                <c:pt idx="57">
                  <c:v>174.02435711193303</c:v>
                </c:pt>
                <c:pt idx="58">
                  <c:v>174.02549061702314</c:v>
                </c:pt>
                <c:pt idx="59">
                  <c:v>174.0265495079519</c:v>
                </c:pt>
                <c:pt idx="60">
                  <c:v>174.02752218328877</c:v>
                </c:pt>
                <c:pt idx="61">
                  <c:v>174.02839798619976</c:v>
                </c:pt>
                <c:pt idx="62">
                  <c:v>174.02916732120457</c:v>
                </c:pt>
                <c:pt idx="63">
                  <c:v>174.02982175930768</c:v>
                </c:pt>
                <c:pt idx="64">
                  <c:v>174.03035413034877</c:v>
                </c:pt>
                <c:pt idx="65">
                  <c:v>174.03075860155886</c:v>
                </c:pt>
                <c:pt idx="66">
                  <c:v>174.03103074146654</c:v>
                </c:pt>
                <c:pt idx="67">
                  <c:v>174.03116756845043</c:v>
                </c:pt>
                <c:pt idx="68">
                  <c:v>174.03116758340556</c:v>
                </c:pt>
                <c:pt idx="69">
                  <c:v>174.03103078616815</c:v>
                </c:pt>
                <c:pt idx="70">
                  <c:v>174.03075867551689</c:v>
                </c:pt>
                <c:pt idx="71">
                  <c:v>174.03035423275315</c:v>
                </c:pt>
                <c:pt idx="72">
                  <c:v>174.0298218890365</c:v>
                </c:pt>
                <c:pt idx="73">
                  <c:v>174.02916747683639</c:v>
                </c:pt>
                <c:pt idx="74">
                  <c:v>174.02839816602955</c:v>
                </c:pt>
                <c:pt idx="75">
                  <c:v>174.02752238534626</c:v>
                </c:pt>
                <c:pt idx="76">
                  <c:v>174.02654973002277</c:v>
                </c:pt>
                <c:pt idx="77">
                  <c:v>174.02549085667451</c:v>
                </c:pt>
                <c:pt idx="78">
                  <c:v>174.02435736653942</c:v>
                </c:pt>
                <c:pt idx="79">
                  <c:v>174.02316167837262</c:v>
                </c:pt>
                <c:pt idx="80">
                  <c:v>174.02191689238393</c:v>
                </c:pt>
                <c:pt idx="81">
                  <c:v>174.02063664670911</c:v>
                </c:pt>
                <c:pt idx="82">
                  <c:v>174.01933496798748</c:v>
                </c:pt>
                <c:pt idx="83">
                  <c:v>174.01802611768389</c:v>
                </c:pt>
                <c:pt idx="84">
                  <c:v>174.01672443583593</c:v>
                </c:pt>
                <c:pt idx="85">
                  <c:v>174.01544418394221</c:v>
                </c:pt>
                <c:pt idx="86">
                  <c:v>174.01419938871078</c:v>
                </c:pt>
                <c:pt idx="87">
                  <c:v>174.01300368837838</c:v>
                </c:pt>
                <c:pt idx="88">
                  <c:v>174.01187018328801</c:v>
                </c:pt>
                <c:pt idx="89">
                  <c:v>174.0108112923588</c:v>
                </c:pt>
                <c:pt idx="90">
                  <c:v>174.00983861702156</c:v>
                </c:pt>
                <c:pt idx="91">
                  <c:v>174.00896281411033</c:v>
                </c:pt>
                <c:pt idx="92">
                  <c:v>174.00819347910553</c:v>
                </c:pt>
                <c:pt idx="93">
                  <c:v>174.00753904100242</c:v>
                </c:pt>
                <c:pt idx="94">
                  <c:v>174.00700666996138</c:v>
                </c:pt>
                <c:pt idx="95">
                  <c:v>174.00660219875161</c:v>
                </c:pt>
                <c:pt idx="96">
                  <c:v>174.0063300588437</c:v>
                </c:pt>
                <c:pt idx="97">
                  <c:v>174.00619323185978</c:v>
                </c:pt>
                <c:pt idx="98">
                  <c:v>174.00619321690473</c:v>
                </c:pt>
                <c:pt idx="99">
                  <c:v>174.00633001414266</c:v>
                </c:pt>
                <c:pt idx="100">
                  <c:v>174.00660212479426</c:v>
                </c:pt>
                <c:pt idx="101">
                  <c:v>174.00700656755819</c:v>
                </c:pt>
                <c:pt idx="102">
                  <c:v>174.00753891127508</c:v>
                </c:pt>
                <c:pt idx="103">
                  <c:v>174.00819332347544</c:v>
                </c:pt>
                <c:pt idx="104">
                  <c:v>174.00896263428263</c:v>
                </c:pt>
                <c:pt idx="105">
                  <c:v>174.009838414966</c:v>
                </c:pt>
                <c:pt idx="106">
                  <c:v>174.01081107028978</c:v>
                </c:pt>
                <c:pt idx="107">
                  <c:v>174.0118699436382</c:v>
                </c:pt>
                <c:pt idx="108">
                  <c:v>174.01300343377332</c:v>
                </c:pt>
                <c:pt idx="109">
                  <c:v>174.01419912194009</c:v>
                </c:pt>
                <c:pt idx="110">
                  <c:v>174.0154439079287</c:v>
                </c:pt>
                <c:pt idx="111">
                  <c:v>174.01672415360349</c:v>
                </c:pt>
                <c:pt idx="112">
                  <c:v>174.01802583232492</c:v>
                </c:pt>
                <c:pt idx="113">
                  <c:v>174.01933468262831</c:v>
                </c:pt>
                <c:pt idx="114">
                  <c:v>174.02063636447605</c:v>
                </c:pt>
                <c:pt idx="115">
                  <c:v>174.02191661636948</c:v>
                </c:pt>
                <c:pt idx="116">
                  <c:v>174.02316141160074</c:v>
                </c:pt>
                <c:pt idx="117">
                  <c:v>174.02435711193283</c:v>
                </c:pt>
                <c:pt idx="118">
                  <c:v>174.02549061702297</c:v>
                </c:pt>
                <c:pt idx="119">
                  <c:v>174.02654950795178</c:v>
                </c:pt>
                <c:pt idx="120">
                  <c:v>174.02752218328885</c:v>
                </c:pt>
                <c:pt idx="121">
                  <c:v>174.02839798619991</c:v>
                </c:pt>
                <c:pt idx="122">
                  <c:v>174.02916732120462</c:v>
                </c:pt>
                <c:pt idx="123">
                  <c:v>174.02982175930777</c:v>
                </c:pt>
                <c:pt idx="124">
                  <c:v>174.0303541303486</c:v>
                </c:pt>
                <c:pt idx="125">
                  <c:v>174.03075860155869</c:v>
                </c:pt>
                <c:pt idx="126">
                  <c:v>174.03103074146611</c:v>
                </c:pt>
                <c:pt idx="127">
                  <c:v>174.03116756845034</c:v>
                </c:pt>
                <c:pt idx="128">
                  <c:v>174.03116758340548</c:v>
                </c:pt>
                <c:pt idx="129">
                  <c:v>174.03103078616792</c:v>
                </c:pt>
                <c:pt idx="130">
                  <c:v>174.03075867551661</c:v>
                </c:pt>
                <c:pt idx="131">
                  <c:v>174.03035423275304</c:v>
                </c:pt>
                <c:pt idx="132">
                  <c:v>174.0298218890365</c:v>
                </c:pt>
                <c:pt idx="133">
                  <c:v>174.02916747683634</c:v>
                </c:pt>
                <c:pt idx="134">
                  <c:v>174.02839816602966</c:v>
                </c:pt>
                <c:pt idx="135">
                  <c:v>174.02752238534612</c:v>
                </c:pt>
                <c:pt idx="136">
                  <c:v>174.02654973002268</c:v>
                </c:pt>
                <c:pt idx="137">
                  <c:v>174.02549085667437</c:v>
                </c:pt>
                <c:pt idx="138">
                  <c:v>174.02435736653962</c:v>
                </c:pt>
                <c:pt idx="139">
                  <c:v>174.02316167837284</c:v>
                </c:pt>
                <c:pt idx="140">
                  <c:v>174.02191689238413</c:v>
                </c:pt>
                <c:pt idx="141">
                  <c:v>174.02063664670897</c:v>
                </c:pt>
                <c:pt idx="142">
                  <c:v>174.01933496798745</c:v>
                </c:pt>
                <c:pt idx="143">
                  <c:v>174.01802611768386</c:v>
                </c:pt>
                <c:pt idx="144">
                  <c:v>174.01672443583607</c:v>
                </c:pt>
                <c:pt idx="145">
                  <c:v>174.01544418394224</c:v>
                </c:pt>
                <c:pt idx="146">
                  <c:v>174.01419938871044</c:v>
                </c:pt>
                <c:pt idx="147">
                  <c:v>174.01300368837809</c:v>
                </c:pt>
                <c:pt idx="148">
                  <c:v>174.0118701832877</c:v>
                </c:pt>
                <c:pt idx="149">
                  <c:v>174.01081129235851</c:v>
                </c:pt>
                <c:pt idx="150">
                  <c:v>174.00983861702133</c:v>
                </c:pt>
                <c:pt idx="151">
                  <c:v>174.00896281411025</c:v>
                </c:pt>
                <c:pt idx="152">
                  <c:v>174.00819347910539</c:v>
                </c:pt>
                <c:pt idx="153">
                  <c:v>174.00753904100225</c:v>
                </c:pt>
                <c:pt idx="154">
                  <c:v>174.00700666996124</c:v>
                </c:pt>
                <c:pt idx="155">
                  <c:v>174.00660219875155</c:v>
                </c:pt>
                <c:pt idx="156">
                  <c:v>174.00633005884362</c:v>
                </c:pt>
                <c:pt idx="157">
                  <c:v>174.00619323185975</c:v>
                </c:pt>
                <c:pt idx="158">
                  <c:v>174.0061932169049</c:v>
                </c:pt>
                <c:pt idx="159">
                  <c:v>174.0063300141428</c:v>
                </c:pt>
                <c:pt idx="160">
                  <c:v>174.00660212479448</c:v>
                </c:pt>
                <c:pt idx="161">
                  <c:v>174.00700656755834</c:v>
                </c:pt>
                <c:pt idx="162">
                  <c:v>174.00753891127511</c:v>
                </c:pt>
                <c:pt idx="163">
                  <c:v>174.00819332347558</c:v>
                </c:pt>
                <c:pt idx="164">
                  <c:v>174.00896263428268</c:v>
                </c:pt>
                <c:pt idx="165">
                  <c:v>174.00983841496617</c:v>
                </c:pt>
                <c:pt idx="166">
                  <c:v>174.01081107028972</c:v>
                </c:pt>
                <c:pt idx="167">
                  <c:v>174.01186994363817</c:v>
                </c:pt>
                <c:pt idx="168">
                  <c:v>174.01300343377324</c:v>
                </c:pt>
                <c:pt idx="169">
                  <c:v>174.01419912194004</c:v>
                </c:pt>
                <c:pt idx="170">
                  <c:v>174.01544390792887</c:v>
                </c:pt>
                <c:pt idx="171">
                  <c:v>174.01672415360355</c:v>
                </c:pt>
                <c:pt idx="172">
                  <c:v>174.01802583232484</c:v>
                </c:pt>
                <c:pt idx="173">
                  <c:v>174.01933468262834</c:v>
                </c:pt>
                <c:pt idx="174">
                  <c:v>174.02063636447605</c:v>
                </c:pt>
                <c:pt idx="175">
                  <c:v>174.02191661636942</c:v>
                </c:pt>
                <c:pt idx="176">
                  <c:v>174.02316141160077</c:v>
                </c:pt>
                <c:pt idx="177">
                  <c:v>174.02435711193291</c:v>
                </c:pt>
                <c:pt idx="178">
                  <c:v>174.02549061702297</c:v>
                </c:pt>
                <c:pt idx="179">
                  <c:v>174.02654950795176</c:v>
                </c:pt>
                <c:pt idx="180">
                  <c:v>174.02752218328882</c:v>
                </c:pt>
                <c:pt idx="181">
                  <c:v>174.02839798619982</c:v>
                </c:pt>
                <c:pt idx="182">
                  <c:v>174.02916732120445</c:v>
                </c:pt>
                <c:pt idx="183">
                  <c:v>174.02982175930762</c:v>
                </c:pt>
                <c:pt idx="184">
                  <c:v>174.0303541303484</c:v>
                </c:pt>
                <c:pt idx="185">
                  <c:v>174.03075860155843</c:v>
                </c:pt>
                <c:pt idx="186">
                  <c:v>174.031030741466</c:v>
                </c:pt>
                <c:pt idx="187">
                  <c:v>174.03116756845003</c:v>
                </c:pt>
                <c:pt idx="188">
                  <c:v>174.03116758340556</c:v>
                </c:pt>
                <c:pt idx="189">
                  <c:v>174.03103078616803</c:v>
                </c:pt>
                <c:pt idx="190">
                  <c:v>174.03075867551678</c:v>
                </c:pt>
                <c:pt idx="191">
                  <c:v>174.03035423275304</c:v>
                </c:pt>
                <c:pt idx="192">
                  <c:v>174.0298218890365</c:v>
                </c:pt>
                <c:pt idx="193">
                  <c:v>174.02916747683645</c:v>
                </c:pt>
                <c:pt idx="194">
                  <c:v>174.02839816602955</c:v>
                </c:pt>
                <c:pt idx="195">
                  <c:v>174.02752238534674</c:v>
                </c:pt>
                <c:pt idx="196">
                  <c:v>174.02654973002316</c:v>
                </c:pt>
                <c:pt idx="197">
                  <c:v>174.02549085667499</c:v>
                </c:pt>
                <c:pt idx="198">
                  <c:v>174.02435736653982</c:v>
                </c:pt>
                <c:pt idx="199">
                  <c:v>174.0231616783731</c:v>
                </c:pt>
                <c:pt idx="200">
                  <c:v>174.02191689238444</c:v>
                </c:pt>
                <c:pt idx="201">
                  <c:v>174.02063664670953</c:v>
                </c:pt>
                <c:pt idx="202">
                  <c:v>174.01933496798748</c:v>
                </c:pt>
                <c:pt idx="203">
                  <c:v>174.01802611768377</c:v>
                </c:pt>
                <c:pt idx="204">
                  <c:v>174.01672443583547</c:v>
                </c:pt>
                <c:pt idx="205">
                  <c:v>174.0154441839419</c:v>
                </c:pt>
                <c:pt idx="206">
                  <c:v>174.01419938871021</c:v>
                </c:pt>
                <c:pt idx="207">
                  <c:v>174.01300368837784</c:v>
                </c:pt>
                <c:pt idx="208">
                  <c:v>174.01187018328753</c:v>
                </c:pt>
                <c:pt idx="209">
                  <c:v>174.01081129235831</c:v>
                </c:pt>
                <c:pt idx="210">
                  <c:v>174.00983861702153</c:v>
                </c:pt>
                <c:pt idx="211">
                  <c:v>174.00896281411036</c:v>
                </c:pt>
                <c:pt idx="212">
                  <c:v>174.0081934791055</c:v>
                </c:pt>
                <c:pt idx="213">
                  <c:v>174.00753904100227</c:v>
                </c:pt>
                <c:pt idx="214">
                  <c:v>174.00700666996136</c:v>
                </c:pt>
                <c:pt idx="215">
                  <c:v>174.00660219875161</c:v>
                </c:pt>
                <c:pt idx="216">
                  <c:v>174.00633005884367</c:v>
                </c:pt>
                <c:pt idx="217">
                  <c:v>174.00619323186018</c:v>
                </c:pt>
                <c:pt idx="218">
                  <c:v>174.00619321690522</c:v>
                </c:pt>
                <c:pt idx="219">
                  <c:v>174.00633001414303</c:v>
                </c:pt>
                <c:pt idx="220">
                  <c:v>174.00660212479477</c:v>
                </c:pt>
                <c:pt idx="221">
                  <c:v>174.00700656755859</c:v>
                </c:pt>
                <c:pt idx="222">
                  <c:v>174.00753891127539</c:v>
                </c:pt>
                <c:pt idx="223">
                  <c:v>174.00819332347584</c:v>
                </c:pt>
                <c:pt idx="224">
                  <c:v>174.00896263428291</c:v>
                </c:pt>
                <c:pt idx="225">
                  <c:v>174.00983841496603</c:v>
                </c:pt>
                <c:pt idx="226">
                  <c:v>174.01081107028975</c:v>
                </c:pt>
                <c:pt idx="227">
                  <c:v>174.0118699436382</c:v>
                </c:pt>
                <c:pt idx="228">
                  <c:v>174.01300343377329</c:v>
                </c:pt>
                <c:pt idx="229">
                  <c:v>174.01419912194009</c:v>
                </c:pt>
                <c:pt idx="230">
                  <c:v>174.01544390792893</c:v>
                </c:pt>
                <c:pt idx="231">
                  <c:v>174.01672415360355</c:v>
                </c:pt>
                <c:pt idx="232">
                  <c:v>174.01802583232472</c:v>
                </c:pt>
                <c:pt idx="233">
                  <c:v>174.01933468262823</c:v>
                </c:pt>
                <c:pt idx="234">
                  <c:v>174.02063636447596</c:v>
                </c:pt>
                <c:pt idx="235">
                  <c:v>174.02191661636945</c:v>
                </c:pt>
                <c:pt idx="236">
                  <c:v>174.0231614116008</c:v>
                </c:pt>
                <c:pt idx="237">
                  <c:v>174.02435711193294</c:v>
                </c:pt>
                <c:pt idx="238">
                  <c:v>174.025490617023</c:v>
                </c:pt>
                <c:pt idx="239">
                  <c:v>174.02654950795181</c:v>
                </c:pt>
                <c:pt idx="240">
                  <c:v>174.02752218328888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70304"/>
        <c:axId val="563469520"/>
      </c:scatterChart>
      <c:valAx>
        <c:axId val="56347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9520"/>
        <c:crosses val="autoZero"/>
        <c:crossBetween val="midCat"/>
      </c:valAx>
      <c:valAx>
        <c:axId val="56346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70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Y-Force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hover!$AJ$31</c:f>
              <c:strCache>
                <c:ptCount val="1"/>
                <c:pt idx="0">
                  <c:v>Y1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hover!$AJ$32:$AJ$272</c:f>
              <c:numCache>
                <c:formatCode>0.00</c:formatCode>
                <c:ptCount val="241"/>
                <c:pt idx="0">
                  <c:v>0</c:v>
                </c:pt>
                <c:pt idx="1">
                  <c:v>3.9725890014789131</c:v>
                </c:pt>
                <c:pt idx="2">
                  <c:v>8.0437206702661399</c:v>
                </c:pt>
                <c:pt idx="3">
                  <c:v>12.215115721251248</c:v>
                </c:pt>
                <c:pt idx="4">
                  <c:v>16.488294504221937</c:v>
                </c:pt>
                <c:pt idx="5">
                  <c:v>20.864562752819726</c:v>
                </c:pt>
                <c:pt idx="6">
                  <c:v>25.344997412418593</c:v>
                </c:pt>
                <c:pt idx="7">
                  <c:v>29.930432603423881</c:v>
                </c:pt>
                <c:pt idx="8">
                  <c:v>34.621445779265493</c:v>
                </c:pt>
                <c:pt idx="9">
                  <c:v>39.418344140878169</c:v>
                </c:pt>
                <c:pt idx="10">
                  <c:v>44.321151371694633</c:v>
                </c:pt>
                <c:pt idx="11">
                  <c:v>49.329594759101077</c:v>
                </c:pt>
                <c:pt idx="12">
                  <c:v>54.443092769896886</c:v>
                </c:pt>
                <c:pt idx="13">
                  <c:v>59.660743148538828</c:v>
                </c:pt>
                <c:pt idx="14">
                  <c:v>64.98131160781692</c:v>
                </c:pt>
                <c:pt idx="15">
                  <c:v>70.403221182087123</c:v>
                </c:pt>
                <c:pt idx="16">
                  <c:v>75.924542313261071</c:v>
                </c:pt>
                <c:pt idx="17">
                  <c:v>81.542983739411781</c:v>
                </c:pt>
                <c:pt idx="18">
                  <c:v>87.255884255088802</c:v>
                </c:pt>
                <c:pt idx="19">
                  <c:v>93.060205411239153</c:v>
                </c:pt>
                <c:pt idx="20">
                  <c:v>98.952525220994744</c:v>
                </c:pt>
                <c:pt idx="21">
                  <c:v>104.92903293551595</c:v>
                </c:pt>
                <c:pt idx="22">
                  <c:v>110.98552495157185</c:v>
                </c:pt>
                <c:pt idx="23">
                  <c:v>117.11740190959509</c:v>
                </c:pt>
                <c:pt idx="24">
                  <c:v>123.31966703758195</c:v>
                </c:pt>
                <c:pt idx="25">
                  <c:v>129.58692579242387</c:v>
                </c:pt>
                <c:pt idx="26">
                  <c:v>135.91338684606711</c:v>
                </c:pt>
                <c:pt idx="27">
                  <c:v>142.29286445932095</c:v>
                </c:pt>
                <c:pt idx="28">
                  <c:v>148.71878228118413</c:v>
                </c:pt>
                <c:pt idx="29">
                  <c:v>155.18417860626053</c:v>
                </c:pt>
                <c:pt idx="30">
                  <c:v>161.68171311720593</c:v>
                </c:pt>
                <c:pt idx="31">
                  <c:v>168.20367513321537</c:v>
                </c:pt>
                <c:pt idx="32">
                  <c:v>174.74199337935516</c:v>
                </c:pt>
                <c:pt idx="33">
                  <c:v>181.28824728508732</c:v>
                </c:pt>
                <c:pt idx="34">
                  <c:v>187.83367981366783</c:v>
                </c:pt>
                <c:pt idx="35">
                  <c:v>194.36921181724676</c:v>
                </c:pt>
                <c:pt idx="36">
                  <c:v>200.88545790550407</c:v>
                </c:pt>
                <c:pt idx="37">
                  <c:v>207.37274380854251</c:v>
                </c:pt>
                <c:pt idx="38">
                  <c:v>213.82112520757752</c:v>
                </c:pt>
                <c:pt idx="39">
                  <c:v>220.22040799974758</c:v>
                </c:pt>
                <c:pt idx="40">
                  <c:v>226.56016995614996</c:v>
                </c:pt>
                <c:pt idx="41">
                  <c:v>232.82978372503774</c:v>
                </c:pt>
                <c:pt idx="42">
                  <c:v>239.01844112502118</c:v>
                </c:pt>
                <c:pt idx="43">
                  <c:v>245.11517866615173</c:v>
                </c:pt>
                <c:pt idx="44">
                  <c:v>251.10890422995928</c:v>
                </c:pt>
                <c:pt idx="45">
                  <c:v>256.98842483290758</c:v>
                </c:pt>
                <c:pt idx="46">
                  <c:v>262.74247539137139</c:v>
                </c:pt>
                <c:pt idx="47">
                  <c:v>268.3597484001458</c:v>
                </c:pt>
                <c:pt idx="48">
                  <c:v>273.82892443072717</c:v>
                </c:pt>
                <c:pt idx="49">
                  <c:v>279.13870335017555</c:v>
                </c:pt>
                <c:pt idx="50">
                  <c:v>284.2778361563299</c:v>
                </c:pt>
                <c:pt idx="51">
                  <c:v>289.23515732051328</c:v>
                </c:pt>
                <c:pt idx="52">
                  <c:v>293.99961752468136</c:v>
                </c:pt>
                <c:pt idx="53">
                  <c:v>298.56031667625473</c:v>
                </c:pt>
                <c:pt idx="54">
                  <c:v>302.90653708066009</c:v>
                </c:pt>
                <c:pt idx="55">
                  <c:v>307.02777664890385</c:v>
                </c:pt>
                <c:pt idx="56">
                  <c:v>310.91378201535565</c:v>
                </c:pt>
                <c:pt idx="57">
                  <c:v>314.55458143931008</c:v>
                </c:pt>
                <c:pt idx="58">
                  <c:v>317.94051736288031</c:v>
                </c:pt>
                <c:pt idx="59">
                  <c:v>321.06227849733096</c:v>
                </c:pt>
                <c:pt idx="60">
                  <c:v>323.9109313101124</c:v>
                </c:pt>
                <c:pt idx="61">
                  <c:v>326.47795078560893</c:v>
                </c:pt>
                <c:pt idx="62">
                  <c:v>328.75525033396849</c:v>
                </c:pt>
                <c:pt idx="63">
                  <c:v>330.73521072432976</c:v>
                </c:pt>
                <c:pt idx="64">
                  <c:v>332.41070792131785</c:v>
                </c:pt>
                <c:pt idx="65">
                  <c:v>333.7751397068082</c:v>
                </c:pt>
                <c:pt idx="66">
                  <c:v>334.8224509726852</c:v>
                </c:pt>
                <c:pt idx="67">
                  <c:v>335.54715757459309</c:v>
                </c:pt>
                <c:pt idx="68">
                  <c:v>335.94436864151317</c:v>
                </c:pt>
                <c:pt idx="69">
                  <c:v>336.00980724135178</c:v>
                </c:pt>
                <c:pt idx="70">
                  <c:v>335.73982930859677</c:v>
                </c:pt>
                <c:pt idx="71">
                  <c:v>335.13144074643054</c:v>
                </c:pt>
                <c:pt idx="72">
                  <c:v>334.18231262249753</c:v>
                </c:pt>
                <c:pt idx="73">
                  <c:v>332.89079438473266</c:v>
                </c:pt>
                <c:pt idx="74">
                  <c:v>331.25592503126882</c:v>
                </c:pt>
                <c:pt idx="75">
                  <c:v>329.27744217640179</c:v>
                </c:pt>
                <c:pt idx="76">
                  <c:v>326.95578896286884</c:v>
                </c:pt>
                <c:pt idx="77">
                  <c:v>324.29211877925047</c:v>
                </c:pt>
                <c:pt idx="78">
                  <c:v>321.2882977501049</c:v>
                </c:pt>
                <c:pt idx="79">
                  <c:v>317.94690497542223</c:v>
                </c:pt>
                <c:pt idx="80">
                  <c:v>314.27123050513802</c:v>
                </c:pt>
                <c:pt idx="81">
                  <c:v>310.26527104368529</c:v>
                </c:pt>
                <c:pt idx="82">
                  <c:v>305.93372338888332</c:v>
                </c:pt>
                <c:pt idx="83">
                  <c:v>301.28197561879097</c:v>
                </c:pt>
                <c:pt idx="84">
                  <c:v>296.31609604945243</c:v>
                </c:pt>
                <c:pt idx="85">
                  <c:v>291.04281999570611</c:v>
                </c:pt>
                <c:pt idx="86">
                  <c:v>285.46953437633022</c:v>
                </c:pt>
                <c:pt idx="87">
                  <c:v>279.60426021375883</c:v>
                </c:pt>
                <c:pt idx="88">
                  <c:v>273.45563308735149</c:v>
                </c:pt>
                <c:pt idx="89">
                  <c:v>267.03288160769165</c:v>
                </c:pt>
                <c:pt idx="90">
                  <c:v>260.34580398760585</c:v>
                </c:pt>
                <c:pt idx="91">
                  <c:v>253.4047427934689</c:v>
                </c:pt>
                <c:pt idx="92">
                  <c:v>246.22055796787743</c:v>
                </c:pt>
                <c:pt idx="93">
                  <c:v>238.8045982218726</c:v>
                </c:pt>
                <c:pt idx="94">
                  <c:v>231.16867090156546</c:v>
                </c:pt>
                <c:pt idx="95">
                  <c:v>223.32501044020808</c:v>
                </c:pt>
                <c:pt idx="96">
                  <c:v>215.28624551244852</c:v>
                </c:pt>
                <c:pt idx="97">
                  <c:v>207.06536501267047</c:v>
                </c:pt>
                <c:pt idx="98">
                  <c:v>198.67568298392777</c:v>
                </c:pt>
                <c:pt idx="99">
                  <c:v>190.13080262801998</c:v>
                </c:pt>
                <c:pt idx="100">
                  <c:v>181.44457953069633</c:v>
                </c:pt>
                <c:pt idx="101">
                  <c:v>172.63108423880604</c:v>
                </c:pt>
                <c:pt idx="102">
                  <c:v>163.70456432842226</c:v>
                </c:pt>
                <c:pt idx="103">
                  <c:v>154.67940610454818</c:v>
                </c:pt>
                <c:pt idx="104">
                  <c:v>145.57009607395332</c:v>
                </c:pt>
                <c:pt idx="105">
                  <c:v>136.39118233298836</c:v>
                </c:pt>
                <c:pt idx="106">
                  <c:v>127.15723601189215</c:v>
                </c:pt>
                <c:pt idx="107">
                  <c:v>117.88281291613173</c:v>
                </c:pt>
                <c:pt idx="108">
                  <c:v>108.58241550371206</c:v>
                </c:pt>
                <c:pt idx="109">
                  <c:v>99.270455335177644</c:v>
                </c:pt>
                <c:pt idx="110">
                  <c:v>89.961216130201535</c:v>
                </c:pt>
                <c:pt idx="111">
                  <c:v>80.668817561252766</c:v>
                </c:pt>
                <c:pt idx="112">
                  <c:v>71.407179910846438</c:v>
                </c:pt>
                <c:pt idx="113">
                  <c:v>62.18998971436627</c:v>
                </c:pt>
                <c:pt idx="114">
                  <c:v>53.030666505398266</c:v>
                </c:pt>
                <c:pt idx="115">
                  <c:v>43.942330774983276</c:v>
                </c:pt>
                <c:pt idx="116">
                  <c:v>34.937773250192343</c:v>
                </c:pt>
                <c:pt idx="117">
                  <c:v>26.029425591004646</c:v>
                </c:pt>
                <c:pt idx="118">
                  <c:v>17.229332597643719</c:v>
                </c:pt>
                <c:pt idx="119">
                  <c:v>8.5491260133409188</c:v>
                </c:pt>
                <c:pt idx="120">
                  <c:v>1.8352924724956539E-13</c:v>
                </c:pt>
                <c:pt idx="121">
                  <c:v>-8.4073116435554276</c:v>
                </c:pt>
                <c:pt idx="122">
                  <c:v>-16.662556459089675</c:v>
                </c:pt>
                <c:pt idx="123">
                  <c:v>-24.755982448777111</c:v>
                </c:pt>
                <c:pt idx="124">
                  <c:v>-32.678355292283072</c:v>
                </c:pt>
                <c:pt idx="125">
                  <c:v>-40.420973624533268</c:v>
                </c:pt>
                <c:pt idx="126">
                  <c:v>-47.975682346163708</c:v>
                </c:pt>
                <c:pt idx="127">
                  <c:v>-55.334883947233394</c:v>
                </c:pt>
                <c:pt idx="128">
                  <c:v>-62.491547833347781</c:v>
                </c:pt>
                <c:pt idx="129">
                  <c:v>-69.439217651850967</c:v>
                </c:pt>
                <c:pt idx="130">
                  <c:v>-76.172016624155631</c:v>
                </c:pt>
                <c:pt idx="131">
                  <c:v>-82.684650898538763</c:v>
                </c:pt>
                <c:pt idx="132">
                  <c:v>-88.972410945815298</c:v>
                </c:pt>
                <c:pt idx="133">
                  <c:v>-95.031171028156933</c:v>
                </c:pt>
                <c:pt idx="134">
                  <c:v>-100.8573867789252</c:v>
                </c:pt>
                <c:pt idx="135">
                  <c:v>-106.44809093868898</c:v>
                </c:pt>
                <c:pt idx="136">
                  <c:v>-111.8008872995719</c:v>
                </c:pt>
                <c:pt idx="137">
                  <c:v>-116.91394291669248</c:v>
                </c:pt>
                <c:pt idx="138">
                  <c:v>-121.78597865168408</c:v>
                </c:pt>
                <c:pt idx="139">
                  <c:v>-126.41625811909381</c:v>
                </c:pt>
                <c:pt idx="140">
                  <c:v>-130.80457511183059</c:v>
                </c:pt>
                <c:pt idx="141">
                  <c:v>-134.95123958674264</c:v>
                </c:pt>
                <c:pt idx="142">
                  <c:v>-138.85706229583653</c:v>
                </c:pt>
                <c:pt idx="143">
                  <c:v>-142.52333815258183</c:v>
                </c:pt>
                <c:pt idx="144">
                  <c:v>-145.95182842617942</c:v>
                </c:pt>
                <c:pt idx="145">
                  <c:v>-149.14474185957243</c:v>
                </c:pt>
                <c:pt idx="146">
                  <c:v>-152.10471480937147</c:v>
                </c:pt>
                <c:pt idx="147">
                  <c:v>-154.83479050771788</c:v>
                </c:pt>
                <c:pt idx="148">
                  <c:v>-157.33839754743778</c:v>
                </c:pt>
                <c:pt idx="149">
                  <c:v>-159.61932769264214</c:v>
                </c:pt>
                <c:pt idx="150">
                  <c:v>-161.68171311720593</c:v>
                </c:pt>
                <c:pt idx="151">
                  <c:v>-163.53000317332842</c:v>
                </c:pt>
                <c:pt idx="152">
                  <c:v>-165.16894079164109</c:v>
                </c:pt>
                <c:pt idx="153">
                  <c:v>-166.60353861310622</c:v>
                </c:pt>
                <c:pt idx="154">
                  <c:v>-167.83905495125668</c:v>
                </c:pt>
                <c:pt idx="155">
                  <c:v>-168.88096968117731</c:v>
                </c:pt>
                <c:pt idx="156">
                  <c:v>-169.73496014905268</c:v>
                </c:pt>
                <c:pt idx="157">
                  <c:v>-170.40687719312029</c:v>
                </c:pt>
                <c:pt idx="158">
                  <c:v>-170.90272136349472</c:v>
                </c:pt>
                <c:pt idx="159">
                  <c:v>-171.22861942461401</c:v>
                </c:pt>
                <c:pt idx="160">
                  <c:v>-171.39080122000362</c:v>
                </c:pt>
                <c:pt idx="161">
                  <c:v>-171.39557697471352</c:v>
                </c:pt>
                <c:pt idx="162">
                  <c:v>-171.24931510617873</c:v>
                </c:pt>
                <c:pt idx="163">
                  <c:v>-170.95842060941487</c:v>
                </c:pt>
                <c:pt idx="164">
                  <c:v>-170.52931407743108</c:v>
                </c:pt>
                <c:pt idx="165">
                  <c:v>-169.96841141254751</c:v>
                </c:pt>
                <c:pt idx="166">
                  <c:v>-169.28210427898426</c:v>
                </c:pt>
                <c:pt idx="167">
                  <c:v>-168.47674134167849</c:v>
                </c:pt>
                <c:pt idx="168">
                  <c:v>-167.55861033081672</c:v>
                </c:pt>
                <c:pt idx="169">
                  <c:v>-166.53392096607891</c:v>
                </c:pt>
                <c:pt idx="170">
                  <c:v>-165.40878876911543</c:v>
                </c:pt>
                <c:pt idx="171">
                  <c:v>-164.18921978734483</c:v>
                </c:pt>
                <c:pt idx="172">
                  <c:v>-162.8810962468082</c:v>
                </c:pt>
                <c:pt idx="173">
                  <c:v>-161.49016314657507</c:v>
                </c:pt>
                <c:pt idx="174">
                  <c:v>-160.02201580209305</c:v>
                </c:pt>
                <c:pt idx="175">
                  <c:v>-158.48208833994246</c:v>
                </c:pt>
                <c:pt idx="176">
                  <c:v>-156.87564314172289</c:v>
                </c:pt>
                <c:pt idx="177">
                  <c:v>-155.2077612302848</c:v>
                </c:pt>
                <c:pt idx="178">
                  <c:v>-153.48333358725307</c:v>
                </c:pt>
                <c:pt idx="179">
                  <c:v>-151.70705338678911</c:v>
                </c:pt>
                <c:pt idx="180">
                  <c:v>-149.88340912682352</c:v>
                </c:pt>
                <c:pt idx="181">
                  <c:v>-148.01667863558063</c:v>
                </c:pt>
                <c:pt idx="182">
                  <c:v>-146.11092392812199</c:v>
                </c:pt>
                <c:pt idx="183">
                  <c:v>-144.16998688487112</c:v>
                </c:pt>
                <c:pt idx="184">
                  <c:v>-142.19748572165582</c:v>
                </c:pt>
                <c:pt idx="185">
                  <c:v>-140.19681221872511</c:v>
                </c:pt>
                <c:pt idx="186">
                  <c:v>-138.17112967446397</c:v>
                </c:pt>
                <c:pt idx="187">
                  <c:v>-136.12337154815526</c:v>
                </c:pt>
                <c:pt idx="188">
                  <c:v>-134.05624075510588</c:v>
                </c:pt>
                <c:pt idx="189">
                  <c:v>-131.97220957677541</c:v>
                </c:pt>
                <c:pt idx="190">
                  <c:v>-129.87352014820698</c:v>
                </c:pt>
                <c:pt idx="191">
                  <c:v>-127.76218548505263</c:v>
                </c:pt>
                <c:pt idx="192">
                  <c:v>-125.63999101280568</c:v>
                </c:pt>
                <c:pt idx="193">
                  <c:v>-123.50849656147625</c:v>
                </c:pt>
                <c:pt idx="194">
                  <c:v>-121.36903878987057</c:v>
                </c:pt>
                <c:pt idx="195">
                  <c:v>-119.22273400483381</c:v>
                </c:pt>
                <c:pt idx="196">
                  <c:v>-117.07048134227536</c:v>
                </c:pt>
                <c:pt idx="197">
                  <c:v>-114.91296627849435</c:v>
                </c:pt>
                <c:pt idx="198">
                  <c:v>-112.75066444223459</c:v>
                </c:pt>
                <c:pt idx="199">
                  <c:v>-110.58384570000942</c:v>
                </c:pt>
                <c:pt idx="200">
                  <c:v>-108.41257848950796</c:v>
                </c:pt>
                <c:pt idx="201">
                  <c:v>-106.23673437831572</c:v>
                </c:pt>
                <c:pt idx="202">
                  <c:v>-104.05599282771395</c:v>
                </c:pt>
                <c:pt idx="203">
                  <c:v>-101.86984614394437</c:v>
                </c:pt>
                <c:pt idx="204">
                  <c:v>-99.677604602011243</c:v>
                </c:pt>
                <c:pt idx="205">
                  <c:v>-97.478401729806151</c:v>
                </c:pt>
                <c:pt idx="206">
                  <c:v>-95.271199743064358</c:v>
                </c:pt>
                <c:pt idx="207">
                  <c:v>-93.054795124359501</c:v>
                </c:pt>
                <c:pt idx="208">
                  <c:v>-90.827824341992184</c:v>
                </c:pt>
                <c:pt idx="209">
                  <c:v>-88.588769707199674</c:v>
                </c:pt>
                <c:pt idx="210">
                  <c:v>-86.335965370584375</c:v>
                </c:pt>
                <c:pt idx="211">
                  <c:v>-84.067603460997049</c:v>
                </c:pt>
                <c:pt idx="212">
                  <c:v>-81.78174037230356</c:v>
                </c:pt>
                <c:pt idx="213">
                  <c:v>-79.476303205475446</c:v>
                </c:pt>
                <c:pt idx="214">
                  <c:v>-77.149096375265756</c:v>
                </c:pt>
                <c:pt idx="215">
                  <c:v>-74.797808392335185</c:v>
                </c:pt>
                <c:pt idx="216">
                  <c:v>-72.420018833064006</c:v>
                </c:pt>
                <c:pt idx="217">
                  <c:v>-70.01320551040898</c:v>
                </c:pt>
                <c:pt idx="218">
                  <c:v>-67.574751860023198</c:v>
                </c:pt>
                <c:pt idx="219">
                  <c:v>-65.101954556444568</c:v>
                </c:pt>
                <c:pt idx="220">
                  <c:v>-62.592031374458891</c:v>
                </c:pt>
                <c:pt idx="221">
                  <c:v>-60.042129310757609</c:v>
                </c:pt>
                <c:pt idx="222">
                  <c:v>-57.44933298072511</c:v>
                </c:pt>
                <c:pt idx="223">
                  <c:v>-54.81067330461056</c:v>
                </c:pt>
                <c:pt idx="224">
                  <c:v>-52.123136496458748</c:v>
                </c:pt>
                <c:pt idx="225">
                  <c:v>-49.383673368002214</c:v>
                </c:pt>
                <c:pt idx="226">
                  <c:v>-46.589208958249678</c:v>
                </c:pt>
                <c:pt idx="227">
                  <c:v>-43.736652497762641</c:v>
                </c:pt>
                <c:pt idx="228">
                  <c:v>-40.822907714585924</c:v>
                </c:pt>
                <c:pt idx="229">
                  <c:v>-37.844883486521006</c:v>
                </c:pt>
                <c:pt idx="230">
                  <c:v>-34.799504841899171</c:v>
                </c:pt>
                <c:pt idx="231">
                  <c:v>-31.683724308253215</c:v>
                </c:pt>
                <c:pt idx="232">
                  <c:v>-28.494533605314061</c:v>
                </c:pt>
                <c:pt idx="233">
                  <c:v>-25.228975675595532</c:v>
                </c:pt>
                <c:pt idx="234">
                  <c:v>-21.884157042498927</c:v>
                </c:pt>
                <c:pt idx="235">
                  <c:v>-18.457260482386427</c:v>
                </c:pt>
                <c:pt idx="236">
                  <c:v>-14.945557993476688</c:v>
                </c:pt>
                <c:pt idx="237">
                  <c:v>-11.346424040722299</c:v>
                </c:pt>
                <c:pt idx="238">
                  <c:v>-7.6573490520663121</c:v>
                </c:pt>
                <c:pt idx="239">
                  <c:v>-3.8759531376829175</c:v>
                </c:pt>
                <c:pt idx="240">
                  <c:v>-1.6984909487916226E-13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hover!$AK$31</c:f>
              <c:strCache>
                <c:ptCount val="1"/>
                <c:pt idx="0">
                  <c:v>Y2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hover!$AK$32:$AK$272</c:f>
              <c:numCache>
                <c:formatCode>0.00</c:formatCode>
                <c:ptCount val="241"/>
                <c:pt idx="0">
                  <c:v>323.9109313101124</c:v>
                </c:pt>
                <c:pt idx="1">
                  <c:v>326.47795078560893</c:v>
                </c:pt>
                <c:pt idx="2">
                  <c:v>328.75525033396849</c:v>
                </c:pt>
                <c:pt idx="3">
                  <c:v>330.73521072432976</c:v>
                </c:pt>
                <c:pt idx="4">
                  <c:v>332.41070792131785</c:v>
                </c:pt>
                <c:pt idx="5">
                  <c:v>333.7751397068082</c:v>
                </c:pt>
                <c:pt idx="6">
                  <c:v>334.8224509726852</c:v>
                </c:pt>
                <c:pt idx="7">
                  <c:v>335.54715757459309</c:v>
                </c:pt>
                <c:pt idx="8">
                  <c:v>335.94436864151317</c:v>
                </c:pt>
                <c:pt idx="9">
                  <c:v>336.00980724135178</c:v>
                </c:pt>
                <c:pt idx="10">
                  <c:v>335.73982930859677</c:v>
                </c:pt>
                <c:pt idx="11">
                  <c:v>335.13144074643054</c:v>
                </c:pt>
                <c:pt idx="12">
                  <c:v>334.18231262249753</c:v>
                </c:pt>
                <c:pt idx="13">
                  <c:v>332.8907943847326</c:v>
                </c:pt>
                <c:pt idx="14">
                  <c:v>331.25592503126882</c:v>
                </c:pt>
                <c:pt idx="15">
                  <c:v>329.27744217640173</c:v>
                </c:pt>
                <c:pt idx="16">
                  <c:v>326.95578896286884</c:v>
                </c:pt>
                <c:pt idx="17">
                  <c:v>324.29211877925047</c:v>
                </c:pt>
                <c:pt idx="18">
                  <c:v>321.2882977501049</c:v>
                </c:pt>
                <c:pt idx="19">
                  <c:v>317.94690497542223</c:v>
                </c:pt>
                <c:pt idx="20">
                  <c:v>314.27123050513802</c:v>
                </c:pt>
                <c:pt idx="21">
                  <c:v>310.26527104368529</c:v>
                </c:pt>
                <c:pt idx="22">
                  <c:v>305.93372338888344</c:v>
                </c:pt>
                <c:pt idx="23">
                  <c:v>301.28197561879097</c:v>
                </c:pt>
                <c:pt idx="24">
                  <c:v>296.31609604945243</c:v>
                </c:pt>
                <c:pt idx="25">
                  <c:v>291.04281999570611</c:v>
                </c:pt>
                <c:pt idx="26">
                  <c:v>285.46953437633022</c:v>
                </c:pt>
                <c:pt idx="27">
                  <c:v>279.60426021375878</c:v>
                </c:pt>
                <c:pt idx="28">
                  <c:v>273.45563308735132</c:v>
                </c:pt>
                <c:pt idx="29">
                  <c:v>267.03288160769165</c:v>
                </c:pt>
                <c:pt idx="30">
                  <c:v>260.34580398760585</c:v>
                </c:pt>
                <c:pt idx="31">
                  <c:v>253.4047427934689</c:v>
                </c:pt>
                <c:pt idx="32">
                  <c:v>246.22055796787743</c:v>
                </c:pt>
                <c:pt idx="33">
                  <c:v>238.8045982218726</c:v>
                </c:pt>
                <c:pt idx="34">
                  <c:v>231.16867090156535</c:v>
                </c:pt>
                <c:pt idx="35">
                  <c:v>223.32501044020808</c:v>
                </c:pt>
                <c:pt idx="36">
                  <c:v>215.28624551244852</c:v>
                </c:pt>
                <c:pt idx="37">
                  <c:v>207.06536501267047</c:v>
                </c:pt>
                <c:pt idx="38">
                  <c:v>198.67568298392777</c:v>
                </c:pt>
                <c:pt idx="39">
                  <c:v>190.13080262801998</c:v>
                </c:pt>
                <c:pt idx="40">
                  <c:v>181.44457953069647</c:v>
                </c:pt>
                <c:pt idx="41">
                  <c:v>172.63108423880604</c:v>
                </c:pt>
                <c:pt idx="42">
                  <c:v>163.70456432842209</c:v>
                </c:pt>
                <c:pt idx="43">
                  <c:v>154.67940610454798</c:v>
                </c:pt>
                <c:pt idx="44">
                  <c:v>145.57009607395332</c:v>
                </c:pt>
                <c:pt idx="45">
                  <c:v>136.39118233298822</c:v>
                </c:pt>
                <c:pt idx="46">
                  <c:v>127.15723601189215</c:v>
                </c:pt>
                <c:pt idx="47">
                  <c:v>117.88281291613173</c:v>
                </c:pt>
                <c:pt idx="48">
                  <c:v>108.58241550371206</c:v>
                </c:pt>
                <c:pt idx="49">
                  <c:v>99.270455335177473</c:v>
                </c:pt>
                <c:pt idx="50">
                  <c:v>89.961216130201421</c:v>
                </c:pt>
                <c:pt idx="51">
                  <c:v>80.668817561252936</c:v>
                </c:pt>
                <c:pt idx="52">
                  <c:v>71.40717991084658</c:v>
                </c:pt>
                <c:pt idx="53">
                  <c:v>62.18998971436627</c:v>
                </c:pt>
                <c:pt idx="54">
                  <c:v>53.030666505398266</c:v>
                </c:pt>
                <c:pt idx="55">
                  <c:v>43.942330774983276</c:v>
                </c:pt>
                <c:pt idx="56">
                  <c:v>34.93777325019218</c:v>
                </c:pt>
                <c:pt idx="57">
                  <c:v>26.029425591004646</c:v>
                </c:pt>
                <c:pt idx="58">
                  <c:v>17.229332597643719</c:v>
                </c:pt>
                <c:pt idx="59">
                  <c:v>8.5491260133409188</c:v>
                </c:pt>
                <c:pt idx="60">
                  <c:v>3.9683897702259635E-14</c:v>
                </c:pt>
                <c:pt idx="61">
                  <c:v>-8.4073116435555679</c:v>
                </c:pt>
                <c:pt idx="62">
                  <c:v>-16.662556459089675</c:v>
                </c:pt>
                <c:pt idx="63">
                  <c:v>-24.755982448777111</c:v>
                </c:pt>
                <c:pt idx="64">
                  <c:v>-32.678355292283072</c:v>
                </c:pt>
                <c:pt idx="65">
                  <c:v>-40.420973624533268</c:v>
                </c:pt>
                <c:pt idx="66">
                  <c:v>-47.975682346163708</c:v>
                </c:pt>
                <c:pt idx="67">
                  <c:v>-55.334883947233529</c:v>
                </c:pt>
                <c:pt idx="68">
                  <c:v>-62.491547833347902</c:v>
                </c:pt>
                <c:pt idx="69">
                  <c:v>-69.439217651850967</c:v>
                </c:pt>
                <c:pt idx="70">
                  <c:v>-76.172016624155631</c:v>
                </c:pt>
                <c:pt idx="71">
                  <c:v>-82.684650898538763</c:v>
                </c:pt>
                <c:pt idx="72">
                  <c:v>-88.972410945815298</c:v>
                </c:pt>
                <c:pt idx="73">
                  <c:v>-95.031171028156834</c:v>
                </c:pt>
                <c:pt idx="74">
                  <c:v>-100.8573867789252</c:v>
                </c:pt>
                <c:pt idx="75">
                  <c:v>-106.44809093868885</c:v>
                </c:pt>
                <c:pt idx="76">
                  <c:v>-111.80088729957178</c:v>
                </c:pt>
                <c:pt idx="77">
                  <c:v>-116.91394291669243</c:v>
                </c:pt>
                <c:pt idx="78">
                  <c:v>-121.78597865168408</c:v>
                </c:pt>
                <c:pt idx="79">
                  <c:v>-126.41625811909381</c:v>
                </c:pt>
                <c:pt idx="80">
                  <c:v>-130.8045751118305</c:v>
                </c:pt>
                <c:pt idx="81">
                  <c:v>-134.95123958674273</c:v>
                </c:pt>
                <c:pt idx="82">
                  <c:v>-138.85706229583653</c:v>
                </c:pt>
                <c:pt idx="83">
                  <c:v>-142.52333815258186</c:v>
                </c:pt>
                <c:pt idx="84">
                  <c:v>-145.95182842617942</c:v>
                </c:pt>
                <c:pt idx="85">
                  <c:v>-149.14474185957249</c:v>
                </c:pt>
                <c:pt idx="86">
                  <c:v>-152.1047148093715</c:v>
                </c:pt>
                <c:pt idx="87">
                  <c:v>-154.83479050771788</c:v>
                </c:pt>
                <c:pt idx="88">
                  <c:v>-157.33839754743778</c:v>
                </c:pt>
                <c:pt idx="89">
                  <c:v>-159.61932769264214</c:v>
                </c:pt>
                <c:pt idx="90">
                  <c:v>-161.68171311720593</c:v>
                </c:pt>
                <c:pt idx="91">
                  <c:v>-163.53000317332842</c:v>
                </c:pt>
                <c:pt idx="92">
                  <c:v>-165.16894079164109</c:v>
                </c:pt>
                <c:pt idx="93">
                  <c:v>-166.60353861310622</c:v>
                </c:pt>
                <c:pt idx="94">
                  <c:v>-167.83905495125668</c:v>
                </c:pt>
                <c:pt idx="95">
                  <c:v>-168.88096968117731</c:v>
                </c:pt>
                <c:pt idx="96">
                  <c:v>-169.73496014905268</c:v>
                </c:pt>
                <c:pt idx="97">
                  <c:v>-170.40687719312029</c:v>
                </c:pt>
                <c:pt idx="98">
                  <c:v>-170.90272136349472</c:v>
                </c:pt>
                <c:pt idx="99">
                  <c:v>-171.22861942461404</c:v>
                </c:pt>
                <c:pt idx="100">
                  <c:v>-171.39080122000368</c:v>
                </c:pt>
                <c:pt idx="101">
                  <c:v>-171.39557697471352</c:v>
                </c:pt>
                <c:pt idx="102">
                  <c:v>-171.24931510617878</c:v>
                </c:pt>
                <c:pt idx="103">
                  <c:v>-170.95842060941487</c:v>
                </c:pt>
                <c:pt idx="104">
                  <c:v>-170.52931407743117</c:v>
                </c:pt>
                <c:pt idx="105">
                  <c:v>-169.96841141254751</c:v>
                </c:pt>
                <c:pt idx="106">
                  <c:v>-169.28210427898426</c:v>
                </c:pt>
                <c:pt idx="107">
                  <c:v>-168.47674134167849</c:v>
                </c:pt>
                <c:pt idx="108">
                  <c:v>-167.55861033081672</c:v>
                </c:pt>
                <c:pt idx="109">
                  <c:v>-166.53392096607891</c:v>
                </c:pt>
                <c:pt idx="110">
                  <c:v>-165.40878876911543</c:v>
                </c:pt>
                <c:pt idx="111">
                  <c:v>-164.18921978734483</c:v>
                </c:pt>
                <c:pt idx="112">
                  <c:v>-162.88109624680811</c:v>
                </c:pt>
                <c:pt idx="113">
                  <c:v>-161.49016314657507</c:v>
                </c:pt>
                <c:pt idx="114">
                  <c:v>-160.02201580209299</c:v>
                </c:pt>
                <c:pt idx="115">
                  <c:v>-158.48208833994244</c:v>
                </c:pt>
                <c:pt idx="116">
                  <c:v>-156.87564314172289</c:v>
                </c:pt>
                <c:pt idx="117">
                  <c:v>-155.2077612302848</c:v>
                </c:pt>
                <c:pt idx="118">
                  <c:v>-153.48333358725307</c:v>
                </c:pt>
                <c:pt idx="119">
                  <c:v>-151.70705338678911</c:v>
                </c:pt>
                <c:pt idx="120">
                  <c:v>-149.88340912682352</c:v>
                </c:pt>
                <c:pt idx="121">
                  <c:v>-148.01667863558058</c:v>
                </c:pt>
                <c:pt idx="122">
                  <c:v>-146.11092392812193</c:v>
                </c:pt>
                <c:pt idx="123">
                  <c:v>-144.16998688487101</c:v>
                </c:pt>
                <c:pt idx="124">
                  <c:v>-142.19748572165582</c:v>
                </c:pt>
                <c:pt idx="125">
                  <c:v>-140.19681221872511</c:v>
                </c:pt>
                <c:pt idx="126">
                  <c:v>-138.17112967446397</c:v>
                </c:pt>
                <c:pt idx="127">
                  <c:v>-136.12337154815529</c:v>
                </c:pt>
                <c:pt idx="128">
                  <c:v>-134.05624075510588</c:v>
                </c:pt>
                <c:pt idx="129">
                  <c:v>-131.97220957677541</c:v>
                </c:pt>
                <c:pt idx="130">
                  <c:v>-129.87352014820698</c:v>
                </c:pt>
                <c:pt idx="131">
                  <c:v>-127.76218548505263</c:v>
                </c:pt>
                <c:pt idx="132">
                  <c:v>-125.63999101280568</c:v>
                </c:pt>
                <c:pt idx="133">
                  <c:v>-123.50849656147625</c:v>
                </c:pt>
                <c:pt idx="134">
                  <c:v>-121.36903878987057</c:v>
                </c:pt>
                <c:pt idx="135">
                  <c:v>-119.22273400483375</c:v>
                </c:pt>
                <c:pt idx="136">
                  <c:v>-117.07048134227534</c:v>
                </c:pt>
                <c:pt idx="137">
                  <c:v>-114.9129662784943</c:v>
                </c:pt>
                <c:pt idx="138">
                  <c:v>-112.75066444223459</c:v>
                </c:pt>
                <c:pt idx="139">
                  <c:v>-110.58384570000942</c:v>
                </c:pt>
                <c:pt idx="140">
                  <c:v>-108.41257848950796</c:v>
                </c:pt>
                <c:pt idx="141">
                  <c:v>-106.23673437831579</c:v>
                </c:pt>
                <c:pt idx="142">
                  <c:v>-104.05599282771395</c:v>
                </c:pt>
                <c:pt idx="143">
                  <c:v>-101.86984614394437</c:v>
                </c:pt>
                <c:pt idx="144">
                  <c:v>-99.677604602011172</c:v>
                </c:pt>
                <c:pt idx="145">
                  <c:v>-97.47840172980608</c:v>
                </c:pt>
                <c:pt idx="146">
                  <c:v>-95.271199743064358</c:v>
                </c:pt>
                <c:pt idx="147">
                  <c:v>-93.054795124359501</c:v>
                </c:pt>
                <c:pt idx="148">
                  <c:v>-90.827824341992184</c:v>
                </c:pt>
                <c:pt idx="149">
                  <c:v>-88.588769707199674</c:v>
                </c:pt>
                <c:pt idx="150">
                  <c:v>-86.335965370584375</c:v>
                </c:pt>
                <c:pt idx="151">
                  <c:v>-84.067603460997049</c:v>
                </c:pt>
                <c:pt idx="152">
                  <c:v>-81.78174037230356</c:v>
                </c:pt>
                <c:pt idx="153">
                  <c:v>-79.476303205475446</c:v>
                </c:pt>
                <c:pt idx="154">
                  <c:v>-77.149096375265756</c:v>
                </c:pt>
                <c:pt idx="155">
                  <c:v>-74.797808392335185</c:v>
                </c:pt>
                <c:pt idx="156">
                  <c:v>-72.420018833064006</c:v>
                </c:pt>
                <c:pt idx="157">
                  <c:v>-70.013205510408937</c:v>
                </c:pt>
                <c:pt idx="158">
                  <c:v>-67.574751860023099</c:v>
                </c:pt>
                <c:pt idx="159">
                  <c:v>-65.101954556444568</c:v>
                </c:pt>
                <c:pt idx="160">
                  <c:v>-62.592031374458891</c:v>
                </c:pt>
                <c:pt idx="161">
                  <c:v>-60.042129310757609</c:v>
                </c:pt>
                <c:pt idx="162">
                  <c:v>-57.44933298072511</c:v>
                </c:pt>
                <c:pt idx="163">
                  <c:v>-54.81067330461056</c:v>
                </c:pt>
                <c:pt idx="164">
                  <c:v>-52.123136496458748</c:v>
                </c:pt>
                <c:pt idx="165">
                  <c:v>-49.383673368002107</c:v>
                </c:pt>
                <c:pt idx="166">
                  <c:v>-46.589208958249678</c:v>
                </c:pt>
                <c:pt idx="167">
                  <c:v>-43.736652497762641</c:v>
                </c:pt>
                <c:pt idx="168">
                  <c:v>-40.822907714585924</c:v>
                </c:pt>
                <c:pt idx="169">
                  <c:v>-37.844883486521006</c:v>
                </c:pt>
                <c:pt idx="170">
                  <c:v>-34.799504841899171</c:v>
                </c:pt>
                <c:pt idx="171">
                  <c:v>-31.683724308253215</c:v>
                </c:pt>
                <c:pt idx="172">
                  <c:v>-28.494533605314061</c:v>
                </c:pt>
                <c:pt idx="173">
                  <c:v>-25.228975675595532</c:v>
                </c:pt>
                <c:pt idx="174">
                  <c:v>-21.884157042499041</c:v>
                </c:pt>
                <c:pt idx="175">
                  <c:v>-18.457260482386427</c:v>
                </c:pt>
                <c:pt idx="176">
                  <c:v>-14.945557993476688</c:v>
                </c:pt>
                <c:pt idx="177">
                  <c:v>-11.346424040722299</c:v>
                </c:pt>
                <c:pt idx="178">
                  <c:v>-7.6573490520663121</c:v>
                </c:pt>
                <c:pt idx="179">
                  <c:v>-3.8759531376829175</c:v>
                </c:pt>
                <c:pt idx="180">
                  <c:v>-3.6725885421632877E-14</c:v>
                </c:pt>
                <c:pt idx="181">
                  <c:v>3.9725890014787621</c:v>
                </c:pt>
                <c:pt idx="182">
                  <c:v>8.0437206702660102</c:v>
                </c:pt>
                <c:pt idx="183">
                  <c:v>12.215115721251138</c:v>
                </c:pt>
                <c:pt idx="184">
                  <c:v>16.488294504221848</c:v>
                </c:pt>
                <c:pt idx="185">
                  <c:v>20.864562752819644</c:v>
                </c:pt>
                <c:pt idx="186">
                  <c:v>25.344997412418543</c:v>
                </c:pt>
                <c:pt idx="187">
                  <c:v>29.930432603423863</c:v>
                </c:pt>
                <c:pt idx="188">
                  <c:v>34.621445779265343</c:v>
                </c:pt>
                <c:pt idx="189">
                  <c:v>39.418344140878062</c:v>
                </c:pt>
                <c:pt idx="190">
                  <c:v>44.321151371694533</c:v>
                </c:pt>
                <c:pt idx="191">
                  <c:v>49.32959475910102</c:v>
                </c:pt>
                <c:pt idx="192">
                  <c:v>54.443092769896843</c:v>
                </c:pt>
                <c:pt idx="193">
                  <c:v>59.66074314853882</c:v>
                </c:pt>
                <c:pt idx="194">
                  <c:v>64.981311607816934</c:v>
                </c:pt>
                <c:pt idx="195">
                  <c:v>70.403221182086966</c:v>
                </c:pt>
                <c:pt idx="196">
                  <c:v>75.924542313260986</c:v>
                </c:pt>
                <c:pt idx="197">
                  <c:v>81.542983739411682</c:v>
                </c:pt>
                <c:pt idx="198">
                  <c:v>87.255884255088759</c:v>
                </c:pt>
                <c:pt idx="199">
                  <c:v>93.060205411239124</c:v>
                </c:pt>
                <c:pt idx="200">
                  <c:v>98.952525220994758</c:v>
                </c:pt>
                <c:pt idx="201">
                  <c:v>104.92903293551599</c:v>
                </c:pt>
                <c:pt idx="202">
                  <c:v>110.98552495157176</c:v>
                </c:pt>
                <c:pt idx="203">
                  <c:v>117.11740190959502</c:v>
                </c:pt>
                <c:pt idx="204">
                  <c:v>123.31966703758165</c:v>
                </c:pt>
                <c:pt idx="205">
                  <c:v>129.58692579242359</c:v>
                </c:pt>
                <c:pt idx="206">
                  <c:v>135.91338684606691</c:v>
                </c:pt>
                <c:pt idx="207">
                  <c:v>142.29286445932075</c:v>
                </c:pt>
                <c:pt idx="208">
                  <c:v>148.71878228118399</c:v>
                </c:pt>
                <c:pt idx="209">
                  <c:v>155.18417860626045</c:v>
                </c:pt>
                <c:pt idx="210">
                  <c:v>161.68171311720567</c:v>
                </c:pt>
                <c:pt idx="211">
                  <c:v>168.2036751332152</c:v>
                </c:pt>
                <c:pt idx="212">
                  <c:v>174.74199337935499</c:v>
                </c:pt>
                <c:pt idx="213">
                  <c:v>181.28824728508724</c:v>
                </c:pt>
                <c:pt idx="214">
                  <c:v>187.83367981366774</c:v>
                </c:pt>
                <c:pt idx="215">
                  <c:v>194.36921181724662</c:v>
                </c:pt>
                <c:pt idx="216">
                  <c:v>200.88545790550404</c:v>
                </c:pt>
                <c:pt idx="217">
                  <c:v>207.37274380854231</c:v>
                </c:pt>
                <c:pt idx="218">
                  <c:v>213.82112520757744</c:v>
                </c:pt>
                <c:pt idx="219">
                  <c:v>220.22040799974749</c:v>
                </c:pt>
                <c:pt idx="220">
                  <c:v>226.56016995614988</c:v>
                </c:pt>
                <c:pt idx="221">
                  <c:v>232.82978372503754</c:v>
                </c:pt>
                <c:pt idx="222">
                  <c:v>239.01844112502104</c:v>
                </c:pt>
                <c:pt idx="223">
                  <c:v>245.11517866615173</c:v>
                </c:pt>
                <c:pt idx="224">
                  <c:v>251.10890422995928</c:v>
                </c:pt>
                <c:pt idx="225">
                  <c:v>256.98842483290747</c:v>
                </c:pt>
                <c:pt idx="226">
                  <c:v>262.74247539137122</c:v>
                </c:pt>
                <c:pt idx="227">
                  <c:v>268.3597484001458</c:v>
                </c:pt>
                <c:pt idx="228">
                  <c:v>273.82892443072717</c:v>
                </c:pt>
                <c:pt idx="229">
                  <c:v>279.13870335017555</c:v>
                </c:pt>
                <c:pt idx="230">
                  <c:v>284.2778361563299</c:v>
                </c:pt>
                <c:pt idx="231">
                  <c:v>289.23515732051345</c:v>
                </c:pt>
                <c:pt idx="232">
                  <c:v>293.9996175246813</c:v>
                </c:pt>
                <c:pt idx="233">
                  <c:v>298.56031667625473</c:v>
                </c:pt>
                <c:pt idx="234">
                  <c:v>302.90653708065997</c:v>
                </c:pt>
                <c:pt idx="235">
                  <c:v>307.02777664890368</c:v>
                </c:pt>
                <c:pt idx="236">
                  <c:v>310.91378201535559</c:v>
                </c:pt>
                <c:pt idx="237">
                  <c:v>314.55458143930991</c:v>
                </c:pt>
                <c:pt idx="238">
                  <c:v>317.94051736288014</c:v>
                </c:pt>
                <c:pt idx="239">
                  <c:v>321.06227849733096</c:v>
                </c:pt>
                <c:pt idx="240">
                  <c:v>323.91093131011235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hover!$AL$31</c:f>
              <c:strCache>
                <c:ptCount val="1"/>
                <c:pt idx="0">
                  <c:v>Y3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hover!$AL$32:$AL$272</c:f>
              <c:numCache>
                <c:formatCode>0.00</c:formatCode>
                <c:ptCount val="241"/>
                <c:pt idx="0">
                  <c:v>3.9683897702259635E-14</c:v>
                </c:pt>
                <c:pt idx="1">
                  <c:v>-8.4073116435555679</c:v>
                </c:pt>
                <c:pt idx="2">
                  <c:v>-16.662556459089675</c:v>
                </c:pt>
                <c:pt idx="3">
                  <c:v>-24.755982448777111</c:v>
                </c:pt>
                <c:pt idx="4">
                  <c:v>-32.6783552922832</c:v>
                </c:pt>
                <c:pt idx="5">
                  <c:v>-40.420973624533268</c:v>
                </c:pt>
                <c:pt idx="6">
                  <c:v>-47.975682346163708</c:v>
                </c:pt>
                <c:pt idx="7">
                  <c:v>-55.334883947233529</c:v>
                </c:pt>
                <c:pt idx="8">
                  <c:v>-62.491547833347781</c:v>
                </c:pt>
                <c:pt idx="9">
                  <c:v>-69.439217651850967</c:v>
                </c:pt>
                <c:pt idx="10">
                  <c:v>-76.172016624155631</c:v>
                </c:pt>
                <c:pt idx="11">
                  <c:v>-82.684650898538763</c:v>
                </c:pt>
                <c:pt idx="12">
                  <c:v>-88.972410945815298</c:v>
                </c:pt>
                <c:pt idx="13">
                  <c:v>-95.031171028156933</c:v>
                </c:pt>
                <c:pt idx="14">
                  <c:v>-100.8573867789252</c:v>
                </c:pt>
                <c:pt idx="15">
                  <c:v>-106.44809093868898</c:v>
                </c:pt>
                <c:pt idx="16">
                  <c:v>-111.8008872995719</c:v>
                </c:pt>
                <c:pt idx="17">
                  <c:v>-116.91394291669243</c:v>
                </c:pt>
                <c:pt idx="18">
                  <c:v>-121.78597865168408</c:v>
                </c:pt>
                <c:pt idx="19">
                  <c:v>-126.41625811909381</c:v>
                </c:pt>
                <c:pt idx="20">
                  <c:v>-130.8045751118305</c:v>
                </c:pt>
                <c:pt idx="21">
                  <c:v>-134.95123958674273</c:v>
                </c:pt>
                <c:pt idx="22">
                  <c:v>-138.85706229583653</c:v>
                </c:pt>
                <c:pt idx="23">
                  <c:v>-142.52333815258186</c:v>
                </c:pt>
                <c:pt idx="24">
                  <c:v>-145.95182842617942</c:v>
                </c:pt>
                <c:pt idx="25">
                  <c:v>-149.14474185957249</c:v>
                </c:pt>
                <c:pt idx="26">
                  <c:v>-152.1047148093715</c:v>
                </c:pt>
                <c:pt idx="27">
                  <c:v>-154.8347905077178</c:v>
                </c:pt>
                <c:pt idx="28">
                  <c:v>-157.33839754743778</c:v>
                </c:pt>
                <c:pt idx="29">
                  <c:v>-159.61932769264214</c:v>
                </c:pt>
                <c:pt idx="30">
                  <c:v>-161.68171311720593</c:v>
                </c:pt>
                <c:pt idx="31">
                  <c:v>-163.53000317332845</c:v>
                </c:pt>
                <c:pt idx="32">
                  <c:v>-165.16894079164109</c:v>
                </c:pt>
                <c:pt idx="33">
                  <c:v>-166.60353861310622</c:v>
                </c:pt>
                <c:pt idx="34">
                  <c:v>-167.83905495125668</c:v>
                </c:pt>
                <c:pt idx="35">
                  <c:v>-168.88096968117731</c:v>
                </c:pt>
                <c:pt idx="36">
                  <c:v>-169.73496014905268</c:v>
                </c:pt>
                <c:pt idx="37">
                  <c:v>-170.40687719312029</c:v>
                </c:pt>
                <c:pt idx="38">
                  <c:v>-170.90272136349472</c:v>
                </c:pt>
                <c:pt idx="39">
                  <c:v>-171.22861942461404</c:v>
                </c:pt>
                <c:pt idx="40">
                  <c:v>-171.39080122000362</c:v>
                </c:pt>
                <c:pt idx="41">
                  <c:v>-171.39557697471352</c:v>
                </c:pt>
                <c:pt idx="42">
                  <c:v>-171.24931510617873</c:v>
                </c:pt>
                <c:pt idx="43">
                  <c:v>-170.95842060941487</c:v>
                </c:pt>
                <c:pt idx="44">
                  <c:v>-170.52931407743117</c:v>
                </c:pt>
                <c:pt idx="45">
                  <c:v>-169.96841141254751</c:v>
                </c:pt>
                <c:pt idx="46">
                  <c:v>-169.28210427898426</c:v>
                </c:pt>
                <c:pt idx="47">
                  <c:v>-168.47674134167849</c:v>
                </c:pt>
                <c:pt idx="48">
                  <c:v>-167.55861033081672</c:v>
                </c:pt>
                <c:pt idx="49">
                  <c:v>-166.53392096607891</c:v>
                </c:pt>
                <c:pt idx="50">
                  <c:v>-165.40878876911543</c:v>
                </c:pt>
                <c:pt idx="51">
                  <c:v>-164.18921978734485</c:v>
                </c:pt>
                <c:pt idx="52">
                  <c:v>-162.8810962468082</c:v>
                </c:pt>
                <c:pt idx="53">
                  <c:v>-161.49016314657507</c:v>
                </c:pt>
                <c:pt idx="54">
                  <c:v>-160.02201580209299</c:v>
                </c:pt>
                <c:pt idx="55">
                  <c:v>-158.48208833994244</c:v>
                </c:pt>
                <c:pt idx="56">
                  <c:v>-156.87564314172283</c:v>
                </c:pt>
                <c:pt idx="57">
                  <c:v>-155.2077612302848</c:v>
                </c:pt>
                <c:pt idx="58">
                  <c:v>-153.48333358725307</c:v>
                </c:pt>
                <c:pt idx="59">
                  <c:v>-151.70705338678911</c:v>
                </c:pt>
                <c:pt idx="60">
                  <c:v>-149.88340912682352</c:v>
                </c:pt>
                <c:pt idx="61">
                  <c:v>-148.01667863558058</c:v>
                </c:pt>
                <c:pt idx="62">
                  <c:v>-146.11092392812193</c:v>
                </c:pt>
                <c:pt idx="63">
                  <c:v>-144.16998688487101</c:v>
                </c:pt>
                <c:pt idx="64">
                  <c:v>-142.19748572165582</c:v>
                </c:pt>
                <c:pt idx="65">
                  <c:v>-140.19681221872511</c:v>
                </c:pt>
                <c:pt idx="66">
                  <c:v>-138.17112967446397</c:v>
                </c:pt>
                <c:pt idx="67">
                  <c:v>-136.12337154815526</c:v>
                </c:pt>
                <c:pt idx="68">
                  <c:v>-134.05624075510582</c:v>
                </c:pt>
                <c:pt idx="69">
                  <c:v>-131.97220957677541</c:v>
                </c:pt>
                <c:pt idx="70">
                  <c:v>-129.87352014820698</c:v>
                </c:pt>
                <c:pt idx="71">
                  <c:v>-127.76218548505263</c:v>
                </c:pt>
                <c:pt idx="72">
                  <c:v>-125.63999101280568</c:v>
                </c:pt>
                <c:pt idx="73">
                  <c:v>-123.50849656147625</c:v>
                </c:pt>
                <c:pt idx="74">
                  <c:v>-121.36903878987057</c:v>
                </c:pt>
                <c:pt idx="75">
                  <c:v>-119.22273400483381</c:v>
                </c:pt>
                <c:pt idx="76">
                  <c:v>-117.07048134227536</c:v>
                </c:pt>
                <c:pt idx="77">
                  <c:v>-114.91296627849435</c:v>
                </c:pt>
                <c:pt idx="78">
                  <c:v>-112.75066444223459</c:v>
                </c:pt>
                <c:pt idx="79">
                  <c:v>-110.58384570000942</c:v>
                </c:pt>
                <c:pt idx="80">
                  <c:v>-108.41257848950802</c:v>
                </c:pt>
                <c:pt idx="81">
                  <c:v>-106.23673437831579</c:v>
                </c:pt>
                <c:pt idx="82">
                  <c:v>-104.05599282771395</c:v>
                </c:pt>
                <c:pt idx="83">
                  <c:v>-101.86984614394437</c:v>
                </c:pt>
                <c:pt idx="84">
                  <c:v>-99.677604602011172</c:v>
                </c:pt>
                <c:pt idx="85">
                  <c:v>-97.47840172980608</c:v>
                </c:pt>
                <c:pt idx="86">
                  <c:v>-95.271199743064258</c:v>
                </c:pt>
                <c:pt idx="87">
                  <c:v>-93.054795124359501</c:v>
                </c:pt>
                <c:pt idx="88">
                  <c:v>-90.827824341992184</c:v>
                </c:pt>
                <c:pt idx="89">
                  <c:v>-88.588769707199674</c:v>
                </c:pt>
                <c:pt idx="90">
                  <c:v>-86.335965370584304</c:v>
                </c:pt>
                <c:pt idx="91">
                  <c:v>-84.067603460997049</c:v>
                </c:pt>
                <c:pt idx="92">
                  <c:v>-81.78174037230356</c:v>
                </c:pt>
                <c:pt idx="93">
                  <c:v>-79.476303205475446</c:v>
                </c:pt>
                <c:pt idx="94">
                  <c:v>-77.149096375265756</c:v>
                </c:pt>
                <c:pt idx="95">
                  <c:v>-74.797808392335185</c:v>
                </c:pt>
                <c:pt idx="96">
                  <c:v>-72.420018833064006</c:v>
                </c:pt>
                <c:pt idx="97">
                  <c:v>-70.013205510408937</c:v>
                </c:pt>
                <c:pt idx="98">
                  <c:v>-67.574751860023099</c:v>
                </c:pt>
                <c:pt idx="99">
                  <c:v>-65.101954556444483</c:v>
                </c:pt>
                <c:pt idx="100">
                  <c:v>-62.592031374458792</c:v>
                </c:pt>
                <c:pt idx="101">
                  <c:v>-60.042129310757609</c:v>
                </c:pt>
                <c:pt idx="102">
                  <c:v>-57.449332980725217</c:v>
                </c:pt>
                <c:pt idx="103">
                  <c:v>-54.810673304610653</c:v>
                </c:pt>
                <c:pt idx="104">
                  <c:v>-52.123136496458848</c:v>
                </c:pt>
                <c:pt idx="105">
                  <c:v>-49.383673368002214</c:v>
                </c:pt>
                <c:pt idx="106">
                  <c:v>-46.589208958249678</c:v>
                </c:pt>
                <c:pt idx="107">
                  <c:v>-43.736652497762641</c:v>
                </c:pt>
                <c:pt idx="108">
                  <c:v>-40.822907714585924</c:v>
                </c:pt>
                <c:pt idx="109">
                  <c:v>-37.844883486521006</c:v>
                </c:pt>
                <c:pt idx="110">
                  <c:v>-34.799504841899171</c:v>
                </c:pt>
                <c:pt idx="111">
                  <c:v>-31.683724308253215</c:v>
                </c:pt>
                <c:pt idx="112">
                  <c:v>-28.494533605313944</c:v>
                </c:pt>
                <c:pt idx="113">
                  <c:v>-25.228975675595532</c:v>
                </c:pt>
                <c:pt idx="114">
                  <c:v>-21.884157042498927</c:v>
                </c:pt>
                <c:pt idx="115">
                  <c:v>-18.457260482386307</c:v>
                </c:pt>
                <c:pt idx="116">
                  <c:v>-14.945557993476688</c:v>
                </c:pt>
                <c:pt idx="117">
                  <c:v>-11.346424040722299</c:v>
                </c:pt>
                <c:pt idx="118">
                  <c:v>-7.6573490520663121</c:v>
                </c:pt>
                <c:pt idx="119">
                  <c:v>-3.8759531376829175</c:v>
                </c:pt>
                <c:pt idx="120">
                  <c:v>-3.6725885421632877E-14</c:v>
                </c:pt>
                <c:pt idx="121">
                  <c:v>3.9725890014788985</c:v>
                </c:pt>
                <c:pt idx="122">
                  <c:v>8.0437206702661488</c:v>
                </c:pt>
                <c:pt idx="123">
                  <c:v>12.215115721251278</c:v>
                </c:pt>
                <c:pt idx="124">
                  <c:v>16.488294504221848</c:v>
                </c:pt>
                <c:pt idx="125">
                  <c:v>20.864562752819644</c:v>
                </c:pt>
                <c:pt idx="126">
                  <c:v>25.344997412418543</c:v>
                </c:pt>
                <c:pt idx="127">
                  <c:v>29.930432603423696</c:v>
                </c:pt>
                <c:pt idx="128">
                  <c:v>34.621445779265343</c:v>
                </c:pt>
                <c:pt idx="129">
                  <c:v>39.418344140878062</c:v>
                </c:pt>
                <c:pt idx="130">
                  <c:v>44.321151371694533</c:v>
                </c:pt>
                <c:pt idx="131">
                  <c:v>49.32959475910102</c:v>
                </c:pt>
                <c:pt idx="132">
                  <c:v>54.443092769896843</c:v>
                </c:pt>
                <c:pt idx="133">
                  <c:v>59.66074314853882</c:v>
                </c:pt>
                <c:pt idx="134">
                  <c:v>64.981311607816934</c:v>
                </c:pt>
                <c:pt idx="135">
                  <c:v>70.403221182087165</c:v>
                </c:pt>
                <c:pt idx="136">
                  <c:v>75.924542313261171</c:v>
                </c:pt>
                <c:pt idx="137">
                  <c:v>81.542983739411909</c:v>
                </c:pt>
                <c:pt idx="138">
                  <c:v>87.255884255088759</c:v>
                </c:pt>
                <c:pt idx="139">
                  <c:v>93.060205411239124</c:v>
                </c:pt>
                <c:pt idx="140">
                  <c:v>98.952525220994758</c:v>
                </c:pt>
                <c:pt idx="141">
                  <c:v>104.92903293551581</c:v>
                </c:pt>
                <c:pt idx="142">
                  <c:v>110.98552495157176</c:v>
                </c:pt>
                <c:pt idx="143">
                  <c:v>117.11740190959502</c:v>
                </c:pt>
                <c:pt idx="144">
                  <c:v>123.31966703758187</c:v>
                </c:pt>
                <c:pt idx="145">
                  <c:v>129.58692579242384</c:v>
                </c:pt>
                <c:pt idx="146">
                  <c:v>135.91338684606691</c:v>
                </c:pt>
                <c:pt idx="147">
                  <c:v>142.29286445932075</c:v>
                </c:pt>
                <c:pt idx="148">
                  <c:v>148.71878228118399</c:v>
                </c:pt>
                <c:pt idx="149">
                  <c:v>155.18417860626045</c:v>
                </c:pt>
                <c:pt idx="150">
                  <c:v>161.68171311720567</c:v>
                </c:pt>
                <c:pt idx="151">
                  <c:v>168.2036751332152</c:v>
                </c:pt>
                <c:pt idx="152">
                  <c:v>174.74199337935499</c:v>
                </c:pt>
                <c:pt idx="153">
                  <c:v>181.28824728508724</c:v>
                </c:pt>
                <c:pt idx="154">
                  <c:v>187.83367981366774</c:v>
                </c:pt>
                <c:pt idx="155">
                  <c:v>194.36921181724662</c:v>
                </c:pt>
                <c:pt idx="156">
                  <c:v>200.88545790550404</c:v>
                </c:pt>
                <c:pt idx="157">
                  <c:v>207.37274380854251</c:v>
                </c:pt>
                <c:pt idx="158">
                  <c:v>213.82112520757761</c:v>
                </c:pt>
                <c:pt idx="159">
                  <c:v>220.22040799974749</c:v>
                </c:pt>
                <c:pt idx="160">
                  <c:v>226.56016995614988</c:v>
                </c:pt>
                <c:pt idx="161">
                  <c:v>232.82978372503754</c:v>
                </c:pt>
                <c:pt idx="162">
                  <c:v>239.01844112502104</c:v>
                </c:pt>
                <c:pt idx="163">
                  <c:v>245.11517866615173</c:v>
                </c:pt>
                <c:pt idx="164">
                  <c:v>251.10890422995928</c:v>
                </c:pt>
                <c:pt idx="165">
                  <c:v>256.98842483290758</c:v>
                </c:pt>
                <c:pt idx="166">
                  <c:v>262.74247539137122</c:v>
                </c:pt>
                <c:pt idx="167">
                  <c:v>268.3597484001458</c:v>
                </c:pt>
                <c:pt idx="168">
                  <c:v>273.82892443072717</c:v>
                </c:pt>
                <c:pt idx="169">
                  <c:v>279.13870335017555</c:v>
                </c:pt>
                <c:pt idx="170">
                  <c:v>284.2778361563299</c:v>
                </c:pt>
                <c:pt idx="171">
                  <c:v>289.23515732051345</c:v>
                </c:pt>
                <c:pt idx="172">
                  <c:v>293.9996175246813</c:v>
                </c:pt>
                <c:pt idx="173">
                  <c:v>298.56031667625473</c:v>
                </c:pt>
                <c:pt idx="174">
                  <c:v>302.90653708065986</c:v>
                </c:pt>
                <c:pt idx="175">
                  <c:v>307.02777664890368</c:v>
                </c:pt>
                <c:pt idx="176">
                  <c:v>310.91378201535559</c:v>
                </c:pt>
                <c:pt idx="177">
                  <c:v>314.55458143930991</c:v>
                </c:pt>
                <c:pt idx="178">
                  <c:v>317.94051736288014</c:v>
                </c:pt>
                <c:pt idx="179">
                  <c:v>321.06227849733096</c:v>
                </c:pt>
                <c:pt idx="180">
                  <c:v>323.9109313101124</c:v>
                </c:pt>
                <c:pt idx="181">
                  <c:v>326.47795078560893</c:v>
                </c:pt>
                <c:pt idx="182">
                  <c:v>328.75525033396838</c:v>
                </c:pt>
                <c:pt idx="183">
                  <c:v>330.7352107243297</c:v>
                </c:pt>
                <c:pt idx="184">
                  <c:v>332.41070792131774</c:v>
                </c:pt>
                <c:pt idx="185">
                  <c:v>333.7751397068082</c:v>
                </c:pt>
                <c:pt idx="186">
                  <c:v>334.82245097268515</c:v>
                </c:pt>
                <c:pt idx="187">
                  <c:v>335.54715757459314</c:v>
                </c:pt>
                <c:pt idx="188">
                  <c:v>335.94436864151311</c:v>
                </c:pt>
                <c:pt idx="189">
                  <c:v>336.00980724135184</c:v>
                </c:pt>
                <c:pt idx="190">
                  <c:v>335.73982930859671</c:v>
                </c:pt>
                <c:pt idx="191">
                  <c:v>335.13144074643054</c:v>
                </c:pt>
                <c:pt idx="192">
                  <c:v>334.18231262249753</c:v>
                </c:pt>
                <c:pt idx="193">
                  <c:v>332.8907943847326</c:v>
                </c:pt>
                <c:pt idx="194">
                  <c:v>331.25592503126882</c:v>
                </c:pt>
                <c:pt idx="195">
                  <c:v>329.27744217640173</c:v>
                </c:pt>
                <c:pt idx="196">
                  <c:v>326.95578896286872</c:v>
                </c:pt>
                <c:pt idx="197">
                  <c:v>324.29211877925042</c:v>
                </c:pt>
                <c:pt idx="198">
                  <c:v>321.28829775010479</c:v>
                </c:pt>
                <c:pt idx="199">
                  <c:v>317.94690497542211</c:v>
                </c:pt>
                <c:pt idx="200">
                  <c:v>314.27123050513796</c:v>
                </c:pt>
                <c:pt idx="201">
                  <c:v>310.26527104368512</c:v>
                </c:pt>
                <c:pt idx="202">
                  <c:v>305.93372338888349</c:v>
                </c:pt>
                <c:pt idx="203">
                  <c:v>301.28197561879097</c:v>
                </c:pt>
                <c:pt idx="204">
                  <c:v>296.31609604945282</c:v>
                </c:pt>
                <c:pt idx="205">
                  <c:v>291.04281999570668</c:v>
                </c:pt>
                <c:pt idx="206">
                  <c:v>285.4695343763305</c:v>
                </c:pt>
                <c:pt idx="207">
                  <c:v>279.60426021375912</c:v>
                </c:pt>
                <c:pt idx="208">
                  <c:v>273.45563308735171</c:v>
                </c:pt>
                <c:pt idx="209">
                  <c:v>267.03288160769193</c:v>
                </c:pt>
                <c:pt idx="210">
                  <c:v>260.34580398760613</c:v>
                </c:pt>
                <c:pt idx="211">
                  <c:v>253.40474279346921</c:v>
                </c:pt>
                <c:pt idx="212">
                  <c:v>246.22055796787765</c:v>
                </c:pt>
                <c:pt idx="213">
                  <c:v>238.80459822187277</c:v>
                </c:pt>
                <c:pt idx="214">
                  <c:v>231.16867090156552</c:v>
                </c:pt>
                <c:pt idx="215">
                  <c:v>223.32501044020813</c:v>
                </c:pt>
                <c:pt idx="216">
                  <c:v>215.28624551244855</c:v>
                </c:pt>
                <c:pt idx="217">
                  <c:v>207.06536501267053</c:v>
                </c:pt>
                <c:pt idx="218">
                  <c:v>198.67568298392777</c:v>
                </c:pt>
                <c:pt idx="219">
                  <c:v>190.13080262801992</c:v>
                </c:pt>
                <c:pt idx="220">
                  <c:v>181.44457953069633</c:v>
                </c:pt>
                <c:pt idx="221">
                  <c:v>172.63108423880587</c:v>
                </c:pt>
                <c:pt idx="222">
                  <c:v>163.7045643284219</c:v>
                </c:pt>
                <c:pt idx="223">
                  <c:v>154.67940610454781</c:v>
                </c:pt>
                <c:pt idx="224">
                  <c:v>145.57009607395298</c:v>
                </c:pt>
                <c:pt idx="225">
                  <c:v>136.39118233298845</c:v>
                </c:pt>
                <c:pt idx="226">
                  <c:v>127.15723601189222</c:v>
                </c:pt>
                <c:pt idx="227">
                  <c:v>117.8828129161318</c:v>
                </c:pt>
                <c:pt idx="228">
                  <c:v>108.58241550371216</c:v>
                </c:pt>
                <c:pt idx="229">
                  <c:v>99.270455335177544</c:v>
                </c:pt>
                <c:pt idx="230">
                  <c:v>89.961216130201493</c:v>
                </c:pt>
                <c:pt idx="231">
                  <c:v>80.668817561252695</c:v>
                </c:pt>
                <c:pt idx="232">
                  <c:v>71.407179910846963</c:v>
                </c:pt>
                <c:pt idx="233">
                  <c:v>62.189989714366661</c:v>
                </c:pt>
                <c:pt idx="234">
                  <c:v>53.030666505398649</c:v>
                </c:pt>
                <c:pt idx="235">
                  <c:v>43.942330774983652</c:v>
                </c:pt>
                <c:pt idx="236">
                  <c:v>34.937773250192578</c:v>
                </c:pt>
                <c:pt idx="237">
                  <c:v>26.02942559100488</c:v>
                </c:pt>
                <c:pt idx="238">
                  <c:v>17.229332597643801</c:v>
                </c:pt>
                <c:pt idx="239">
                  <c:v>8.5491260133409988</c:v>
                </c:pt>
                <c:pt idx="240">
                  <c:v>1.190516931067789E-13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hover!$AM$31</c:f>
              <c:strCache>
                <c:ptCount val="1"/>
                <c:pt idx="0">
                  <c:v>Y4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hover!$AM$32:$AM$272</c:f>
              <c:numCache>
                <c:formatCode>0.00</c:formatCode>
                <c:ptCount val="241"/>
                <c:pt idx="0">
                  <c:v>-149.88340912682352</c:v>
                </c:pt>
                <c:pt idx="1">
                  <c:v>-148.01667863558058</c:v>
                </c:pt>
                <c:pt idx="2">
                  <c:v>-146.11092392812193</c:v>
                </c:pt>
                <c:pt idx="3">
                  <c:v>-144.16998688487101</c:v>
                </c:pt>
                <c:pt idx="4">
                  <c:v>-142.19748572165582</c:v>
                </c:pt>
                <c:pt idx="5">
                  <c:v>-140.19681221872511</c:v>
                </c:pt>
                <c:pt idx="6">
                  <c:v>-138.17112967446397</c:v>
                </c:pt>
                <c:pt idx="7">
                  <c:v>-136.12337154815526</c:v>
                </c:pt>
                <c:pt idx="8">
                  <c:v>-134.05624075510582</c:v>
                </c:pt>
                <c:pt idx="9">
                  <c:v>-131.97220957677541</c:v>
                </c:pt>
                <c:pt idx="10">
                  <c:v>-129.87352014820698</c:v>
                </c:pt>
                <c:pt idx="11">
                  <c:v>-127.76218548505263</c:v>
                </c:pt>
                <c:pt idx="12">
                  <c:v>-125.63999101280568</c:v>
                </c:pt>
                <c:pt idx="13">
                  <c:v>-123.50849656147625</c:v>
                </c:pt>
                <c:pt idx="14">
                  <c:v>-121.36903878987057</c:v>
                </c:pt>
                <c:pt idx="15">
                  <c:v>-119.22273400483381</c:v>
                </c:pt>
                <c:pt idx="16">
                  <c:v>-117.07048134227536</c:v>
                </c:pt>
                <c:pt idx="17">
                  <c:v>-114.91296627849435</c:v>
                </c:pt>
                <c:pt idx="18">
                  <c:v>-112.75066444223459</c:v>
                </c:pt>
                <c:pt idx="19">
                  <c:v>-110.58384570000942</c:v>
                </c:pt>
                <c:pt idx="20">
                  <c:v>-108.41257848950796</c:v>
                </c:pt>
                <c:pt idx="21">
                  <c:v>-106.23673437831579</c:v>
                </c:pt>
                <c:pt idx="22">
                  <c:v>-104.05599282771395</c:v>
                </c:pt>
                <c:pt idx="23">
                  <c:v>-101.86984614394437</c:v>
                </c:pt>
                <c:pt idx="24">
                  <c:v>-99.677604602011172</c:v>
                </c:pt>
                <c:pt idx="25">
                  <c:v>-97.47840172980608</c:v>
                </c:pt>
                <c:pt idx="26">
                  <c:v>-95.271199743064258</c:v>
                </c:pt>
                <c:pt idx="27">
                  <c:v>-93.054795124359444</c:v>
                </c:pt>
                <c:pt idx="28">
                  <c:v>-90.827824341992184</c:v>
                </c:pt>
                <c:pt idx="29">
                  <c:v>-88.588769707199674</c:v>
                </c:pt>
                <c:pt idx="30">
                  <c:v>-86.335965370584304</c:v>
                </c:pt>
                <c:pt idx="31">
                  <c:v>-84.067603460996963</c:v>
                </c:pt>
                <c:pt idx="32">
                  <c:v>-81.781740372303489</c:v>
                </c:pt>
                <c:pt idx="33">
                  <c:v>-79.476303205475446</c:v>
                </c:pt>
                <c:pt idx="34">
                  <c:v>-77.149096375265756</c:v>
                </c:pt>
                <c:pt idx="35">
                  <c:v>-74.797808392335185</c:v>
                </c:pt>
                <c:pt idx="36">
                  <c:v>-72.420018833064006</c:v>
                </c:pt>
                <c:pt idx="37">
                  <c:v>-70.013205510408937</c:v>
                </c:pt>
                <c:pt idx="38">
                  <c:v>-67.574751860023099</c:v>
                </c:pt>
                <c:pt idx="39">
                  <c:v>-65.101954556444483</c:v>
                </c:pt>
                <c:pt idx="40">
                  <c:v>-62.592031374458891</c:v>
                </c:pt>
                <c:pt idx="41">
                  <c:v>-60.042129310757609</c:v>
                </c:pt>
                <c:pt idx="42">
                  <c:v>-57.44933298072511</c:v>
                </c:pt>
                <c:pt idx="43">
                  <c:v>-54.81067330461056</c:v>
                </c:pt>
                <c:pt idx="44">
                  <c:v>-52.123136496458848</c:v>
                </c:pt>
                <c:pt idx="45">
                  <c:v>-49.383673368002214</c:v>
                </c:pt>
                <c:pt idx="46">
                  <c:v>-46.589208958249678</c:v>
                </c:pt>
                <c:pt idx="47">
                  <c:v>-43.736652497762641</c:v>
                </c:pt>
                <c:pt idx="48">
                  <c:v>-40.822907714585924</c:v>
                </c:pt>
                <c:pt idx="49">
                  <c:v>-37.844883486521006</c:v>
                </c:pt>
                <c:pt idx="50">
                  <c:v>-34.799504841899171</c:v>
                </c:pt>
                <c:pt idx="51">
                  <c:v>-31.683724308253321</c:v>
                </c:pt>
                <c:pt idx="52">
                  <c:v>-28.494533605314061</c:v>
                </c:pt>
                <c:pt idx="53">
                  <c:v>-25.228975675595532</c:v>
                </c:pt>
                <c:pt idx="54">
                  <c:v>-21.884157042498927</c:v>
                </c:pt>
                <c:pt idx="55">
                  <c:v>-18.457260482386307</c:v>
                </c:pt>
                <c:pt idx="56">
                  <c:v>-14.945557993476568</c:v>
                </c:pt>
                <c:pt idx="57">
                  <c:v>-11.346424040722299</c:v>
                </c:pt>
                <c:pt idx="58">
                  <c:v>-7.6573490520663121</c:v>
                </c:pt>
                <c:pt idx="59">
                  <c:v>-3.8759531376829175</c:v>
                </c:pt>
                <c:pt idx="60">
                  <c:v>-3.6725885421632877E-14</c:v>
                </c:pt>
                <c:pt idx="61">
                  <c:v>3.9725890014788985</c:v>
                </c:pt>
                <c:pt idx="62">
                  <c:v>8.0437206702661488</c:v>
                </c:pt>
                <c:pt idx="63">
                  <c:v>12.215115721251278</c:v>
                </c:pt>
                <c:pt idx="64">
                  <c:v>16.488294504221848</c:v>
                </c:pt>
                <c:pt idx="65">
                  <c:v>20.864562752819644</c:v>
                </c:pt>
                <c:pt idx="66">
                  <c:v>25.344997412418543</c:v>
                </c:pt>
                <c:pt idx="67">
                  <c:v>29.930432603423863</c:v>
                </c:pt>
                <c:pt idx="68">
                  <c:v>34.6214457792655</c:v>
                </c:pt>
                <c:pt idx="69">
                  <c:v>39.418344140878062</c:v>
                </c:pt>
                <c:pt idx="70">
                  <c:v>44.321151371694533</c:v>
                </c:pt>
                <c:pt idx="71">
                  <c:v>49.32959475910102</c:v>
                </c:pt>
                <c:pt idx="72">
                  <c:v>54.443092769896843</c:v>
                </c:pt>
                <c:pt idx="73">
                  <c:v>59.66074314853882</c:v>
                </c:pt>
                <c:pt idx="74">
                  <c:v>64.981311607816934</c:v>
                </c:pt>
                <c:pt idx="75">
                  <c:v>70.403221182086966</c:v>
                </c:pt>
                <c:pt idx="76">
                  <c:v>75.924542313260986</c:v>
                </c:pt>
                <c:pt idx="77">
                  <c:v>81.542983739411682</c:v>
                </c:pt>
                <c:pt idx="78">
                  <c:v>87.255884255088759</c:v>
                </c:pt>
                <c:pt idx="79">
                  <c:v>93.060205411239124</c:v>
                </c:pt>
                <c:pt idx="80">
                  <c:v>98.952525220994545</c:v>
                </c:pt>
                <c:pt idx="81">
                  <c:v>104.92903293551581</c:v>
                </c:pt>
                <c:pt idx="82">
                  <c:v>110.98552495157176</c:v>
                </c:pt>
                <c:pt idx="83">
                  <c:v>117.11740190959502</c:v>
                </c:pt>
                <c:pt idx="84">
                  <c:v>123.31966703758187</c:v>
                </c:pt>
                <c:pt idx="85">
                  <c:v>129.58692579242384</c:v>
                </c:pt>
                <c:pt idx="86">
                  <c:v>135.91338684606714</c:v>
                </c:pt>
                <c:pt idx="87">
                  <c:v>142.29286445932075</c:v>
                </c:pt>
                <c:pt idx="88">
                  <c:v>148.71878228118399</c:v>
                </c:pt>
                <c:pt idx="89">
                  <c:v>155.18417860626045</c:v>
                </c:pt>
                <c:pt idx="90">
                  <c:v>161.68171311720585</c:v>
                </c:pt>
                <c:pt idx="91">
                  <c:v>168.2036751332152</c:v>
                </c:pt>
                <c:pt idx="92">
                  <c:v>174.74199337935499</c:v>
                </c:pt>
                <c:pt idx="93">
                  <c:v>181.28824728508724</c:v>
                </c:pt>
                <c:pt idx="94">
                  <c:v>187.83367981366774</c:v>
                </c:pt>
                <c:pt idx="95">
                  <c:v>194.36921181724662</c:v>
                </c:pt>
                <c:pt idx="96">
                  <c:v>200.88545790550404</c:v>
                </c:pt>
                <c:pt idx="97">
                  <c:v>207.37274380854251</c:v>
                </c:pt>
                <c:pt idx="98">
                  <c:v>213.82112520757761</c:v>
                </c:pt>
                <c:pt idx="99">
                  <c:v>220.22040799974769</c:v>
                </c:pt>
                <c:pt idx="100">
                  <c:v>226.56016995615008</c:v>
                </c:pt>
                <c:pt idx="101">
                  <c:v>232.82978372503754</c:v>
                </c:pt>
                <c:pt idx="102">
                  <c:v>239.0184411250209</c:v>
                </c:pt>
                <c:pt idx="103">
                  <c:v>245.11517866615162</c:v>
                </c:pt>
                <c:pt idx="104">
                  <c:v>251.10890422995908</c:v>
                </c:pt>
                <c:pt idx="105">
                  <c:v>256.98842483290747</c:v>
                </c:pt>
                <c:pt idx="106">
                  <c:v>262.74247539137122</c:v>
                </c:pt>
                <c:pt idx="107">
                  <c:v>268.3597484001458</c:v>
                </c:pt>
                <c:pt idx="108">
                  <c:v>273.82892443072717</c:v>
                </c:pt>
                <c:pt idx="109">
                  <c:v>279.13870335017555</c:v>
                </c:pt>
                <c:pt idx="110">
                  <c:v>284.2778361563299</c:v>
                </c:pt>
                <c:pt idx="111">
                  <c:v>289.23515732051345</c:v>
                </c:pt>
                <c:pt idx="112">
                  <c:v>293.99961752468141</c:v>
                </c:pt>
                <c:pt idx="113">
                  <c:v>298.56031667625473</c:v>
                </c:pt>
                <c:pt idx="114">
                  <c:v>302.90653708065997</c:v>
                </c:pt>
                <c:pt idx="115">
                  <c:v>307.02777664890385</c:v>
                </c:pt>
                <c:pt idx="116">
                  <c:v>310.91378201535559</c:v>
                </c:pt>
                <c:pt idx="117">
                  <c:v>314.55458143930991</c:v>
                </c:pt>
                <c:pt idx="118">
                  <c:v>317.94051736288014</c:v>
                </c:pt>
                <c:pt idx="119">
                  <c:v>321.06227849733096</c:v>
                </c:pt>
                <c:pt idx="120">
                  <c:v>323.9109313101124</c:v>
                </c:pt>
                <c:pt idx="121">
                  <c:v>326.47795078560893</c:v>
                </c:pt>
                <c:pt idx="122">
                  <c:v>328.75525033396849</c:v>
                </c:pt>
                <c:pt idx="123">
                  <c:v>330.73521072432976</c:v>
                </c:pt>
                <c:pt idx="124">
                  <c:v>332.41070792131774</c:v>
                </c:pt>
                <c:pt idx="125">
                  <c:v>333.7751397068082</c:v>
                </c:pt>
                <c:pt idx="126">
                  <c:v>334.82245097268515</c:v>
                </c:pt>
                <c:pt idx="127">
                  <c:v>335.54715757459314</c:v>
                </c:pt>
                <c:pt idx="128">
                  <c:v>335.94436864151311</c:v>
                </c:pt>
                <c:pt idx="129">
                  <c:v>336.00980724135184</c:v>
                </c:pt>
                <c:pt idx="130">
                  <c:v>335.73982930859671</c:v>
                </c:pt>
                <c:pt idx="131">
                  <c:v>335.13144074643054</c:v>
                </c:pt>
                <c:pt idx="132">
                  <c:v>334.18231262249753</c:v>
                </c:pt>
                <c:pt idx="133">
                  <c:v>332.8907943847326</c:v>
                </c:pt>
                <c:pt idx="134">
                  <c:v>331.25592503126882</c:v>
                </c:pt>
                <c:pt idx="135">
                  <c:v>329.27744217640173</c:v>
                </c:pt>
                <c:pt idx="136">
                  <c:v>326.95578896286872</c:v>
                </c:pt>
                <c:pt idx="137">
                  <c:v>324.29211877925042</c:v>
                </c:pt>
                <c:pt idx="138">
                  <c:v>321.28829775010479</c:v>
                </c:pt>
                <c:pt idx="139">
                  <c:v>317.94690497542211</c:v>
                </c:pt>
                <c:pt idx="140">
                  <c:v>314.27123050513796</c:v>
                </c:pt>
                <c:pt idx="141">
                  <c:v>310.2652710436854</c:v>
                </c:pt>
                <c:pt idx="142">
                  <c:v>305.93372338888349</c:v>
                </c:pt>
                <c:pt idx="143">
                  <c:v>301.28197561879097</c:v>
                </c:pt>
                <c:pt idx="144">
                  <c:v>296.31609604945248</c:v>
                </c:pt>
                <c:pt idx="145">
                  <c:v>291.04281999570611</c:v>
                </c:pt>
                <c:pt idx="146">
                  <c:v>285.4695343763305</c:v>
                </c:pt>
                <c:pt idx="147">
                  <c:v>279.60426021375912</c:v>
                </c:pt>
                <c:pt idx="148">
                  <c:v>273.45563308735171</c:v>
                </c:pt>
                <c:pt idx="149">
                  <c:v>267.03288160769193</c:v>
                </c:pt>
                <c:pt idx="150">
                  <c:v>260.34580398760613</c:v>
                </c:pt>
                <c:pt idx="151">
                  <c:v>253.40474279346921</c:v>
                </c:pt>
                <c:pt idx="152">
                  <c:v>246.22055796787765</c:v>
                </c:pt>
                <c:pt idx="153">
                  <c:v>238.80459822187277</c:v>
                </c:pt>
                <c:pt idx="154">
                  <c:v>231.16867090156552</c:v>
                </c:pt>
                <c:pt idx="155">
                  <c:v>223.32501044020813</c:v>
                </c:pt>
                <c:pt idx="156">
                  <c:v>215.28624551244855</c:v>
                </c:pt>
                <c:pt idx="157">
                  <c:v>207.06536501267053</c:v>
                </c:pt>
                <c:pt idx="158">
                  <c:v>198.67568298392777</c:v>
                </c:pt>
                <c:pt idx="159">
                  <c:v>190.13080262801992</c:v>
                </c:pt>
                <c:pt idx="160">
                  <c:v>181.44457953069633</c:v>
                </c:pt>
                <c:pt idx="161">
                  <c:v>172.63108423880587</c:v>
                </c:pt>
                <c:pt idx="162">
                  <c:v>163.7045643284219</c:v>
                </c:pt>
                <c:pt idx="163">
                  <c:v>154.67940610454781</c:v>
                </c:pt>
                <c:pt idx="164">
                  <c:v>145.57009607395298</c:v>
                </c:pt>
                <c:pt idx="165">
                  <c:v>136.39118233298785</c:v>
                </c:pt>
                <c:pt idx="166">
                  <c:v>127.15723601189222</c:v>
                </c:pt>
                <c:pt idx="167">
                  <c:v>117.8828129161318</c:v>
                </c:pt>
                <c:pt idx="168">
                  <c:v>108.58241550371216</c:v>
                </c:pt>
                <c:pt idx="169">
                  <c:v>99.270455335177544</c:v>
                </c:pt>
                <c:pt idx="170">
                  <c:v>89.961216130201493</c:v>
                </c:pt>
                <c:pt idx="171">
                  <c:v>80.668817561252695</c:v>
                </c:pt>
                <c:pt idx="172">
                  <c:v>71.407179910846963</c:v>
                </c:pt>
                <c:pt idx="173">
                  <c:v>62.189989714366661</c:v>
                </c:pt>
                <c:pt idx="174">
                  <c:v>53.030666505398649</c:v>
                </c:pt>
                <c:pt idx="175">
                  <c:v>43.942330774983652</c:v>
                </c:pt>
                <c:pt idx="176">
                  <c:v>34.937773250192578</c:v>
                </c:pt>
                <c:pt idx="177">
                  <c:v>26.02942559100488</c:v>
                </c:pt>
                <c:pt idx="178">
                  <c:v>17.229332597643801</c:v>
                </c:pt>
                <c:pt idx="179">
                  <c:v>8.5491260133409988</c:v>
                </c:pt>
                <c:pt idx="180">
                  <c:v>1.190516931067789E-13</c:v>
                </c:pt>
                <c:pt idx="181">
                  <c:v>-8.4073116435554915</c:v>
                </c:pt>
                <c:pt idx="182">
                  <c:v>-16.662556459089739</c:v>
                </c:pt>
                <c:pt idx="183">
                  <c:v>-24.755982448777171</c:v>
                </c:pt>
                <c:pt idx="184">
                  <c:v>-32.678355292283257</c:v>
                </c:pt>
                <c:pt idx="185">
                  <c:v>-40.420973624533445</c:v>
                </c:pt>
                <c:pt idx="186">
                  <c:v>-47.975682346163886</c:v>
                </c:pt>
                <c:pt idx="187">
                  <c:v>-55.334883947233713</c:v>
                </c:pt>
                <c:pt idx="188">
                  <c:v>-62.491547833347582</c:v>
                </c:pt>
                <c:pt idx="189">
                  <c:v>-69.439217651850782</c:v>
                </c:pt>
                <c:pt idx="190">
                  <c:v>-76.172016624155461</c:v>
                </c:pt>
                <c:pt idx="191">
                  <c:v>-82.684650898538692</c:v>
                </c:pt>
                <c:pt idx="192">
                  <c:v>-88.972410945815241</c:v>
                </c:pt>
                <c:pt idx="193">
                  <c:v>-95.031171028156905</c:v>
                </c:pt>
                <c:pt idx="194">
                  <c:v>-100.85738677892523</c:v>
                </c:pt>
                <c:pt idx="195">
                  <c:v>-106.44809093868867</c:v>
                </c:pt>
                <c:pt idx="196">
                  <c:v>-111.80088729957157</c:v>
                </c:pt>
                <c:pt idx="197">
                  <c:v>-116.91394291669221</c:v>
                </c:pt>
                <c:pt idx="198">
                  <c:v>-121.78597865168381</c:v>
                </c:pt>
                <c:pt idx="199">
                  <c:v>-126.4162581190936</c:v>
                </c:pt>
                <c:pt idx="200">
                  <c:v>-130.80457511183042</c:v>
                </c:pt>
                <c:pt idx="201">
                  <c:v>-134.95123958674259</c:v>
                </c:pt>
                <c:pt idx="202">
                  <c:v>-138.85706229583647</c:v>
                </c:pt>
                <c:pt idx="203">
                  <c:v>-142.5233381525818</c:v>
                </c:pt>
                <c:pt idx="204">
                  <c:v>-145.95182842617945</c:v>
                </c:pt>
                <c:pt idx="205">
                  <c:v>-149.14474185957243</c:v>
                </c:pt>
                <c:pt idx="206">
                  <c:v>-152.1047148093715</c:v>
                </c:pt>
                <c:pt idx="207">
                  <c:v>-154.83479050771783</c:v>
                </c:pt>
                <c:pt idx="208">
                  <c:v>-157.33839754743781</c:v>
                </c:pt>
                <c:pt idx="209">
                  <c:v>-159.61932769264217</c:v>
                </c:pt>
                <c:pt idx="210">
                  <c:v>-161.68171311720585</c:v>
                </c:pt>
                <c:pt idx="211">
                  <c:v>-163.53000317332834</c:v>
                </c:pt>
                <c:pt idx="212">
                  <c:v>-165.16894079164101</c:v>
                </c:pt>
                <c:pt idx="213">
                  <c:v>-166.60353861310617</c:v>
                </c:pt>
                <c:pt idx="214">
                  <c:v>-167.83905495125671</c:v>
                </c:pt>
                <c:pt idx="215">
                  <c:v>-168.88096968117728</c:v>
                </c:pt>
                <c:pt idx="216">
                  <c:v>-169.73496014905268</c:v>
                </c:pt>
                <c:pt idx="217">
                  <c:v>-170.40687719312021</c:v>
                </c:pt>
                <c:pt idx="218">
                  <c:v>-170.90272136349466</c:v>
                </c:pt>
                <c:pt idx="219">
                  <c:v>-171.22861942461398</c:v>
                </c:pt>
                <c:pt idx="220">
                  <c:v>-171.39080122000374</c:v>
                </c:pt>
                <c:pt idx="221">
                  <c:v>-171.39557697471358</c:v>
                </c:pt>
                <c:pt idx="222">
                  <c:v>-171.24931510617876</c:v>
                </c:pt>
                <c:pt idx="223">
                  <c:v>-170.95842060941487</c:v>
                </c:pt>
                <c:pt idx="224">
                  <c:v>-170.52931407743117</c:v>
                </c:pt>
                <c:pt idx="225">
                  <c:v>-169.96841141254757</c:v>
                </c:pt>
                <c:pt idx="226">
                  <c:v>-169.28210427898424</c:v>
                </c:pt>
                <c:pt idx="227">
                  <c:v>-168.47674134167849</c:v>
                </c:pt>
                <c:pt idx="228">
                  <c:v>-167.55861033081669</c:v>
                </c:pt>
                <c:pt idx="229">
                  <c:v>-166.53392096607888</c:v>
                </c:pt>
                <c:pt idx="230">
                  <c:v>-165.4087887691154</c:v>
                </c:pt>
                <c:pt idx="231">
                  <c:v>-164.1892197873448</c:v>
                </c:pt>
                <c:pt idx="232">
                  <c:v>-162.8810962468082</c:v>
                </c:pt>
                <c:pt idx="233">
                  <c:v>-161.49016314657501</c:v>
                </c:pt>
                <c:pt idx="234">
                  <c:v>-160.02201580209297</c:v>
                </c:pt>
                <c:pt idx="235">
                  <c:v>-158.48208833994246</c:v>
                </c:pt>
                <c:pt idx="236">
                  <c:v>-156.87564314172286</c:v>
                </c:pt>
                <c:pt idx="237">
                  <c:v>-155.20776123028477</c:v>
                </c:pt>
                <c:pt idx="238">
                  <c:v>-153.48333358725307</c:v>
                </c:pt>
                <c:pt idx="239">
                  <c:v>-151.70705338678911</c:v>
                </c:pt>
                <c:pt idx="240">
                  <c:v>-149.88340912682364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hover!$AN$31</c:f>
              <c:strCache>
                <c:ptCount val="1"/>
                <c:pt idx="0">
                  <c:v>Total Y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hover!$AN$32:$AN$272</c:f>
              <c:numCache>
                <c:formatCode>0.00</c:formatCode>
                <c:ptCount val="241"/>
                <c:pt idx="0">
                  <c:v>174.02752218328894</c:v>
                </c:pt>
                <c:pt idx="1">
                  <c:v>174.02654950795173</c:v>
                </c:pt>
                <c:pt idx="2">
                  <c:v>174.02549061702305</c:v>
                </c:pt>
                <c:pt idx="3">
                  <c:v>174.02435711193291</c:v>
                </c:pt>
                <c:pt idx="4">
                  <c:v>174.02316141160077</c:v>
                </c:pt>
                <c:pt idx="5">
                  <c:v>174.02191661636957</c:v>
                </c:pt>
                <c:pt idx="6">
                  <c:v>174.02063636447613</c:v>
                </c:pt>
                <c:pt idx="7">
                  <c:v>174.01933468262814</c:v>
                </c:pt>
                <c:pt idx="8">
                  <c:v>174.01802583232507</c:v>
                </c:pt>
                <c:pt idx="9">
                  <c:v>174.01672415360355</c:v>
                </c:pt>
                <c:pt idx="10">
                  <c:v>174.01544390792878</c:v>
                </c:pt>
                <c:pt idx="11">
                  <c:v>174.01419912194029</c:v>
                </c:pt>
                <c:pt idx="12">
                  <c:v>174.01300343377346</c:v>
                </c:pt>
                <c:pt idx="13">
                  <c:v>174.0118699436382</c:v>
                </c:pt>
                <c:pt idx="14">
                  <c:v>174.01081107028995</c:v>
                </c:pt>
                <c:pt idx="15">
                  <c:v>174.00983841496611</c:v>
                </c:pt>
                <c:pt idx="16">
                  <c:v>174.00896263428268</c:v>
                </c:pt>
                <c:pt idx="17">
                  <c:v>174.0081933234755</c:v>
                </c:pt>
                <c:pt idx="18">
                  <c:v>174.00753891127505</c:v>
                </c:pt>
                <c:pt idx="19">
                  <c:v>174.00700656755816</c:v>
                </c:pt>
                <c:pt idx="20">
                  <c:v>174.00660212479431</c:v>
                </c:pt>
                <c:pt idx="21">
                  <c:v>174.00633001414266</c:v>
                </c:pt>
                <c:pt idx="22">
                  <c:v>174.00619321690482</c:v>
                </c:pt>
                <c:pt idx="23">
                  <c:v>174.00619323185981</c:v>
                </c:pt>
                <c:pt idx="24">
                  <c:v>174.00633005884379</c:v>
                </c:pt>
                <c:pt idx="25">
                  <c:v>174.00660219875141</c:v>
                </c:pt>
                <c:pt idx="26">
                  <c:v>174.00700666996158</c:v>
                </c:pt>
                <c:pt idx="27">
                  <c:v>174.00753904100247</c:v>
                </c:pt>
                <c:pt idx="28">
                  <c:v>174.0081934791055</c:v>
                </c:pt>
                <c:pt idx="29">
                  <c:v>174.00896281411036</c:v>
                </c:pt>
                <c:pt idx="30">
                  <c:v>174.0098386170215</c:v>
                </c:pt>
                <c:pt idx="31">
                  <c:v>174.01081129235888</c:v>
                </c:pt>
                <c:pt idx="32">
                  <c:v>174.01187018328801</c:v>
                </c:pt>
                <c:pt idx="33">
                  <c:v>174.01300368837826</c:v>
                </c:pt>
                <c:pt idx="34">
                  <c:v>174.01419938871078</c:v>
                </c:pt>
                <c:pt idx="35">
                  <c:v>174.01544418394235</c:v>
                </c:pt>
                <c:pt idx="36">
                  <c:v>174.0167244358359</c:v>
                </c:pt>
                <c:pt idx="37">
                  <c:v>174.01802611768372</c:v>
                </c:pt>
                <c:pt idx="38">
                  <c:v>174.01933496798748</c:v>
                </c:pt>
                <c:pt idx="39">
                  <c:v>174.02063664670902</c:v>
                </c:pt>
                <c:pt idx="40">
                  <c:v>174.02191689238393</c:v>
                </c:pt>
                <c:pt idx="41">
                  <c:v>174.02316167837265</c:v>
                </c:pt>
                <c:pt idx="42">
                  <c:v>174.02435736653948</c:v>
                </c:pt>
                <c:pt idx="43">
                  <c:v>174.02549085667428</c:v>
                </c:pt>
                <c:pt idx="44">
                  <c:v>174.02654973002262</c:v>
                </c:pt>
                <c:pt idx="45">
                  <c:v>174.02752238534606</c:v>
                </c:pt>
                <c:pt idx="46">
                  <c:v>174.0283981660296</c:v>
                </c:pt>
                <c:pt idx="47">
                  <c:v>174.02916747683642</c:v>
                </c:pt>
                <c:pt idx="48">
                  <c:v>174.02982188903661</c:v>
                </c:pt>
                <c:pt idx="49">
                  <c:v>174.0303542327531</c:v>
                </c:pt>
                <c:pt idx="50">
                  <c:v>174.03075867551672</c:v>
                </c:pt>
                <c:pt idx="51">
                  <c:v>174.03103078616803</c:v>
                </c:pt>
                <c:pt idx="52">
                  <c:v>174.0311675834057</c:v>
                </c:pt>
                <c:pt idx="53">
                  <c:v>174.0311675684504</c:v>
                </c:pt>
                <c:pt idx="54">
                  <c:v>174.0310307414664</c:v>
                </c:pt>
                <c:pt idx="55">
                  <c:v>174.0307586015584</c:v>
                </c:pt>
                <c:pt idx="56">
                  <c:v>174.03035413034846</c:v>
                </c:pt>
                <c:pt idx="57">
                  <c:v>174.02982175930765</c:v>
                </c:pt>
                <c:pt idx="58">
                  <c:v>174.02916732120468</c:v>
                </c:pt>
                <c:pt idx="59">
                  <c:v>174.02839798619985</c:v>
                </c:pt>
                <c:pt idx="60">
                  <c:v>174.02752218328891</c:v>
                </c:pt>
                <c:pt idx="61">
                  <c:v>174.0265495079517</c:v>
                </c:pt>
                <c:pt idx="62">
                  <c:v>174.02549061702302</c:v>
                </c:pt>
                <c:pt idx="63">
                  <c:v>174.02435711193291</c:v>
                </c:pt>
                <c:pt idx="64">
                  <c:v>174.0231614116008</c:v>
                </c:pt>
                <c:pt idx="65">
                  <c:v>174.02191661636948</c:v>
                </c:pt>
                <c:pt idx="66">
                  <c:v>174.02063636447608</c:v>
                </c:pt>
                <c:pt idx="67">
                  <c:v>174.01933468262814</c:v>
                </c:pt>
                <c:pt idx="68">
                  <c:v>174.01802583232495</c:v>
                </c:pt>
                <c:pt idx="69">
                  <c:v>174.01672415360343</c:v>
                </c:pt>
                <c:pt idx="70">
                  <c:v>174.0154439079287</c:v>
                </c:pt>
                <c:pt idx="71">
                  <c:v>174.01419912194018</c:v>
                </c:pt>
                <c:pt idx="72">
                  <c:v>174.01300343377341</c:v>
                </c:pt>
                <c:pt idx="73">
                  <c:v>174.01186994363837</c:v>
                </c:pt>
                <c:pt idx="74">
                  <c:v>174.01081107028995</c:v>
                </c:pt>
                <c:pt idx="75">
                  <c:v>174.00983841496611</c:v>
                </c:pt>
                <c:pt idx="76">
                  <c:v>174.00896263428268</c:v>
                </c:pt>
                <c:pt idx="77">
                  <c:v>174.00819332347538</c:v>
                </c:pt>
                <c:pt idx="78">
                  <c:v>174.00753891127499</c:v>
                </c:pt>
                <c:pt idx="79">
                  <c:v>174.00700656755811</c:v>
                </c:pt>
                <c:pt idx="80">
                  <c:v>174.00660212479403</c:v>
                </c:pt>
                <c:pt idx="81">
                  <c:v>174.00633001414258</c:v>
                </c:pt>
                <c:pt idx="82">
                  <c:v>174.00619321690459</c:v>
                </c:pt>
                <c:pt idx="83">
                  <c:v>174.00619323185975</c:v>
                </c:pt>
                <c:pt idx="84">
                  <c:v>174.0063300588437</c:v>
                </c:pt>
                <c:pt idx="85">
                  <c:v>174.00660219875138</c:v>
                </c:pt>
                <c:pt idx="86">
                  <c:v>174.00700666996158</c:v>
                </c:pt>
                <c:pt idx="87">
                  <c:v>174.00753904100219</c:v>
                </c:pt>
                <c:pt idx="88">
                  <c:v>174.0081934791055</c:v>
                </c:pt>
                <c:pt idx="89">
                  <c:v>174.00896281411028</c:v>
                </c:pt>
                <c:pt idx="90">
                  <c:v>174.00983861702144</c:v>
                </c:pt>
                <c:pt idx="91">
                  <c:v>174.01081129235862</c:v>
                </c:pt>
                <c:pt idx="92">
                  <c:v>174.01187018328778</c:v>
                </c:pt>
                <c:pt idx="93">
                  <c:v>174.01300368837815</c:v>
                </c:pt>
                <c:pt idx="94">
                  <c:v>174.01419938871078</c:v>
                </c:pt>
                <c:pt idx="95">
                  <c:v>174.01544418394221</c:v>
                </c:pt>
                <c:pt idx="96">
                  <c:v>174.01672443583587</c:v>
                </c:pt>
                <c:pt idx="97">
                  <c:v>174.01802611768375</c:v>
                </c:pt>
                <c:pt idx="98">
                  <c:v>174.01933496798756</c:v>
                </c:pt>
                <c:pt idx="99">
                  <c:v>174.02063664670914</c:v>
                </c:pt>
                <c:pt idx="100">
                  <c:v>174.02191689238393</c:v>
                </c:pt>
                <c:pt idx="101">
                  <c:v>174.02316167837245</c:v>
                </c:pt>
                <c:pt idx="102">
                  <c:v>174.02435736653916</c:v>
                </c:pt>
                <c:pt idx="103">
                  <c:v>174.02549085667428</c:v>
                </c:pt>
                <c:pt idx="104">
                  <c:v>174.0265497300224</c:v>
                </c:pt>
                <c:pt idx="105">
                  <c:v>174.02752238534612</c:v>
                </c:pt>
                <c:pt idx="106">
                  <c:v>174.02839816602943</c:v>
                </c:pt>
                <c:pt idx="107">
                  <c:v>174.02916747683639</c:v>
                </c:pt>
                <c:pt idx="108">
                  <c:v>174.02982188903658</c:v>
                </c:pt>
                <c:pt idx="109">
                  <c:v>174.03035423275327</c:v>
                </c:pt>
                <c:pt idx="110">
                  <c:v>174.03075867551684</c:v>
                </c:pt>
                <c:pt idx="111">
                  <c:v>174.03103078616817</c:v>
                </c:pt>
                <c:pt idx="112">
                  <c:v>174.03116758340579</c:v>
                </c:pt>
                <c:pt idx="113">
                  <c:v>174.0311675684504</c:v>
                </c:pt>
                <c:pt idx="114">
                  <c:v>174.03103074146634</c:v>
                </c:pt>
                <c:pt idx="115">
                  <c:v>174.03075860155838</c:v>
                </c:pt>
                <c:pt idx="116">
                  <c:v>174.03035413034837</c:v>
                </c:pt>
                <c:pt idx="117">
                  <c:v>174.02982175930745</c:v>
                </c:pt>
                <c:pt idx="118">
                  <c:v>174.02916732120448</c:v>
                </c:pt>
                <c:pt idx="119">
                  <c:v>174.02839798619985</c:v>
                </c:pt>
                <c:pt idx="120">
                  <c:v>174.02752218328902</c:v>
                </c:pt>
                <c:pt idx="121">
                  <c:v>174.02654950795181</c:v>
                </c:pt>
                <c:pt idx="122">
                  <c:v>174.02549061702302</c:v>
                </c:pt>
                <c:pt idx="123">
                  <c:v>174.02435711193291</c:v>
                </c:pt>
                <c:pt idx="124">
                  <c:v>174.02316141160068</c:v>
                </c:pt>
                <c:pt idx="125">
                  <c:v>174.02191661636945</c:v>
                </c:pt>
                <c:pt idx="126">
                  <c:v>174.02063636447599</c:v>
                </c:pt>
                <c:pt idx="127">
                  <c:v>174.01933468262814</c:v>
                </c:pt>
                <c:pt idx="128">
                  <c:v>174.01802583232478</c:v>
                </c:pt>
                <c:pt idx="129">
                  <c:v>174.01672415360349</c:v>
                </c:pt>
                <c:pt idx="130">
                  <c:v>174.01544390792864</c:v>
                </c:pt>
                <c:pt idx="131">
                  <c:v>174.01419912194015</c:v>
                </c:pt>
                <c:pt idx="132">
                  <c:v>174.01300343377341</c:v>
                </c:pt>
                <c:pt idx="133">
                  <c:v>174.01186994363823</c:v>
                </c:pt>
                <c:pt idx="134">
                  <c:v>174.01081107028998</c:v>
                </c:pt>
                <c:pt idx="135">
                  <c:v>174.00983841496617</c:v>
                </c:pt>
                <c:pt idx="136">
                  <c:v>174.00896263428263</c:v>
                </c:pt>
                <c:pt idx="137">
                  <c:v>174.00819332347555</c:v>
                </c:pt>
                <c:pt idx="138">
                  <c:v>174.00753891127488</c:v>
                </c:pt>
                <c:pt idx="139">
                  <c:v>174.00700656755799</c:v>
                </c:pt>
                <c:pt idx="140">
                  <c:v>174.00660212479414</c:v>
                </c:pt>
                <c:pt idx="141">
                  <c:v>174.00633001414278</c:v>
                </c:pt>
                <c:pt idx="142">
                  <c:v>174.00619321690479</c:v>
                </c:pt>
                <c:pt idx="143">
                  <c:v>174.00619323185975</c:v>
                </c:pt>
                <c:pt idx="144">
                  <c:v>174.00633005884376</c:v>
                </c:pt>
                <c:pt idx="145">
                  <c:v>174.00660219875144</c:v>
                </c:pt>
                <c:pt idx="146">
                  <c:v>174.00700666996158</c:v>
                </c:pt>
                <c:pt idx="147">
                  <c:v>174.00753904100247</c:v>
                </c:pt>
                <c:pt idx="148">
                  <c:v>174.00819347910576</c:v>
                </c:pt>
                <c:pt idx="149">
                  <c:v>174.00896281411056</c:v>
                </c:pt>
                <c:pt idx="150">
                  <c:v>174.0098386170215</c:v>
                </c:pt>
                <c:pt idx="151">
                  <c:v>174.01081129235894</c:v>
                </c:pt>
                <c:pt idx="152">
                  <c:v>174.01187018328801</c:v>
                </c:pt>
                <c:pt idx="153">
                  <c:v>174.01300368837835</c:v>
                </c:pt>
                <c:pt idx="154">
                  <c:v>174.01419938871084</c:v>
                </c:pt>
                <c:pt idx="155">
                  <c:v>174.01544418394226</c:v>
                </c:pt>
                <c:pt idx="156">
                  <c:v>174.0167244358359</c:v>
                </c:pt>
                <c:pt idx="157">
                  <c:v>174.0180261176838</c:v>
                </c:pt>
                <c:pt idx="158">
                  <c:v>174.01933496798756</c:v>
                </c:pt>
                <c:pt idx="159">
                  <c:v>174.02063664670882</c:v>
                </c:pt>
                <c:pt idx="160">
                  <c:v>174.0219168923837</c:v>
                </c:pt>
                <c:pt idx="161">
                  <c:v>174.02316167837228</c:v>
                </c:pt>
                <c:pt idx="162">
                  <c:v>174.02435736653911</c:v>
                </c:pt>
                <c:pt idx="163">
                  <c:v>174.02549085667411</c:v>
                </c:pt>
                <c:pt idx="164">
                  <c:v>174.02654973002242</c:v>
                </c:pt>
                <c:pt idx="165">
                  <c:v>174.02752238534583</c:v>
                </c:pt>
                <c:pt idx="166">
                  <c:v>174.02839816602949</c:v>
                </c:pt>
                <c:pt idx="167">
                  <c:v>174.02916747683648</c:v>
                </c:pt>
                <c:pt idx="168">
                  <c:v>174.0298218890367</c:v>
                </c:pt>
                <c:pt idx="169">
                  <c:v>174.03035423275315</c:v>
                </c:pt>
                <c:pt idx="170">
                  <c:v>174.03075867551678</c:v>
                </c:pt>
                <c:pt idx="171">
                  <c:v>174.03103078616812</c:v>
                </c:pt>
                <c:pt idx="172">
                  <c:v>174.03116758340602</c:v>
                </c:pt>
                <c:pt idx="173">
                  <c:v>174.03116756845077</c:v>
                </c:pt>
                <c:pt idx="174">
                  <c:v>174.0310307414664</c:v>
                </c:pt>
                <c:pt idx="175">
                  <c:v>174.03075860155843</c:v>
                </c:pt>
                <c:pt idx="176">
                  <c:v>174.0303541303486</c:v>
                </c:pt>
                <c:pt idx="177">
                  <c:v>174.02982175930771</c:v>
                </c:pt>
                <c:pt idx="178">
                  <c:v>174.02916732120457</c:v>
                </c:pt>
                <c:pt idx="179">
                  <c:v>174.02839798619993</c:v>
                </c:pt>
                <c:pt idx="180">
                  <c:v>174.02752218328897</c:v>
                </c:pt>
                <c:pt idx="181">
                  <c:v>174.02654950795156</c:v>
                </c:pt>
                <c:pt idx="182">
                  <c:v>174.02549061702265</c:v>
                </c:pt>
                <c:pt idx="183">
                  <c:v>174.02435711193255</c:v>
                </c:pt>
                <c:pt idx="184">
                  <c:v>174.02316141160048</c:v>
                </c:pt>
                <c:pt idx="185">
                  <c:v>174.02191661636928</c:v>
                </c:pt>
                <c:pt idx="186">
                  <c:v>174.02063636447582</c:v>
                </c:pt>
                <c:pt idx="187">
                  <c:v>174.01933468262803</c:v>
                </c:pt>
                <c:pt idx="188">
                  <c:v>174.01802583232501</c:v>
                </c:pt>
                <c:pt idx="189">
                  <c:v>174.01672415360369</c:v>
                </c:pt>
                <c:pt idx="190">
                  <c:v>174.01544390792878</c:v>
                </c:pt>
                <c:pt idx="191">
                  <c:v>174.01419912194029</c:v>
                </c:pt>
                <c:pt idx="192">
                  <c:v>174.01300343377346</c:v>
                </c:pt>
                <c:pt idx="193">
                  <c:v>174.01186994363826</c:v>
                </c:pt>
                <c:pt idx="194">
                  <c:v>174.01081107028995</c:v>
                </c:pt>
                <c:pt idx="195">
                  <c:v>174.00983841496623</c:v>
                </c:pt>
                <c:pt idx="196">
                  <c:v>174.0089626342828</c:v>
                </c:pt>
                <c:pt idx="197">
                  <c:v>174.00819332347552</c:v>
                </c:pt>
                <c:pt idx="198">
                  <c:v>174.00753891127516</c:v>
                </c:pt>
                <c:pt idx="199">
                  <c:v>174.00700656755822</c:v>
                </c:pt>
                <c:pt idx="200">
                  <c:v>174.00660212479434</c:v>
                </c:pt>
                <c:pt idx="201">
                  <c:v>174.0063300141428</c:v>
                </c:pt>
                <c:pt idx="202">
                  <c:v>174.00619321690485</c:v>
                </c:pt>
                <c:pt idx="203">
                  <c:v>174.00619323185981</c:v>
                </c:pt>
                <c:pt idx="204">
                  <c:v>174.00633005884376</c:v>
                </c:pt>
                <c:pt idx="205">
                  <c:v>174.00660219875169</c:v>
                </c:pt>
                <c:pt idx="206">
                  <c:v>174.00700666996153</c:v>
                </c:pt>
                <c:pt idx="207">
                  <c:v>174.00753904100256</c:v>
                </c:pt>
                <c:pt idx="208">
                  <c:v>174.00819347910573</c:v>
                </c:pt>
                <c:pt idx="209">
                  <c:v>174.00896281411053</c:v>
                </c:pt>
                <c:pt idx="210">
                  <c:v>174.00983861702161</c:v>
                </c:pt>
                <c:pt idx="211">
                  <c:v>174.01081129235905</c:v>
                </c:pt>
                <c:pt idx="212">
                  <c:v>174.0118701832881</c:v>
                </c:pt>
                <c:pt idx="213">
                  <c:v>174.0130036883784</c:v>
                </c:pt>
                <c:pt idx="214">
                  <c:v>174.01419938871081</c:v>
                </c:pt>
                <c:pt idx="215">
                  <c:v>174.01544418394232</c:v>
                </c:pt>
                <c:pt idx="216">
                  <c:v>174.01672443583593</c:v>
                </c:pt>
                <c:pt idx="217">
                  <c:v>174.01802611768366</c:v>
                </c:pt>
                <c:pt idx="218">
                  <c:v>174.01933496798739</c:v>
                </c:pt>
                <c:pt idx="219">
                  <c:v>174.02063664670888</c:v>
                </c:pt>
                <c:pt idx="220">
                  <c:v>174.02191689238359</c:v>
                </c:pt>
                <c:pt idx="221">
                  <c:v>174.02316167837225</c:v>
                </c:pt>
                <c:pt idx="222">
                  <c:v>174.02435736653911</c:v>
                </c:pt>
                <c:pt idx="223">
                  <c:v>174.02549085667414</c:v>
                </c:pt>
                <c:pt idx="224">
                  <c:v>174.02654973002237</c:v>
                </c:pt>
                <c:pt idx="225">
                  <c:v>174.02752238534615</c:v>
                </c:pt>
                <c:pt idx="226">
                  <c:v>174.02839816602952</c:v>
                </c:pt>
                <c:pt idx="227">
                  <c:v>174.02916747683648</c:v>
                </c:pt>
                <c:pt idx="228">
                  <c:v>174.02982188903673</c:v>
                </c:pt>
                <c:pt idx="229">
                  <c:v>174.03035423275321</c:v>
                </c:pt>
                <c:pt idx="230">
                  <c:v>174.03075867551684</c:v>
                </c:pt>
                <c:pt idx="231">
                  <c:v>174.03103078616815</c:v>
                </c:pt>
                <c:pt idx="232">
                  <c:v>174.03116758340602</c:v>
                </c:pt>
                <c:pt idx="233">
                  <c:v>174.03116756845088</c:v>
                </c:pt>
                <c:pt idx="234">
                  <c:v>174.03103074146671</c:v>
                </c:pt>
                <c:pt idx="235">
                  <c:v>174.03075860155846</c:v>
                </c:pt>
                <c:pt idx="236">
                  <c:v>174.03035413034857</c:v>
                </c:pt>
                <c:pt idx="237">
                  <c:v>174.02982175930774</c:v>
                </c:pt>
                <c:pt idx="238">
                  <c:v>174.02916732120457</c:v>
                </c:pt>
                <c:pt idx="239">
                  <c:v>174.02839798619991</c:v>
                </c:pt>
                <c:pt idx="240">
                  <c:v>174.02752218328865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52200"/>
        <c:axId val="558452592"/>
      </c:scatterChart>
      <c:valAx>
        <c:axId val="558452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2592"/>
        <c:crosses val="autoZero"/>
        <c:crossBetween val="midCat"/>
      </c:valAx>
      <c:valAx>
        <c:axId val="55845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2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M-Torque-Pitch-Up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hover!$AO$31</c:f>
              <c:strCache>
                <c:ptCount val="1"/>
                <c:pt idx="0">
                  <c:v>M1 (ft-lb)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hover!$AO$32:$AO$272</c:f>
              <c:numCache>
                <c:formatCode>0.00</c:formatCode>
                <c:ptCount val="241"/>
                <c:pt idx="0">
                  <c:v>30353.960849422205</c:v>
                </c:pt>
                <c:pt idx="1">
                  <c:v>30533.004631302261</c:v>
                </c:pt>
                <c:pt idx="2">
                  <c:v>30695.624023233555</c:v>
                </c:pt>
                <c:pt idx="3">
                  <c:v>30841.294070310949</c:v>
                </c:pt>
                <c:pt idx="4">
                  <c:v>30969.483517300861</c:v>
                </c:pt>
                <c:pt idx="5">
                  <c:v>31079.656355229941</c:v>
                </c:pt>
                <c:pt idx="6">
                  <c:v>31171.273417098742</c:v>
                </c:pt>
                <c:pt idx="7">
                  <c:v>31243.79401825984</c:v>
                </c:pt>
                <c:pt idx="8">
                  <c:v>31296.677636852677</c:v>
                </c:pt>
                <c:pt idx="9">
                  <c:v>31329.385629553399</c:v>
                </c:pt>
                <c:pt idx="10">
                  <c:v>31341.382977776335</c:v>
                </c:pt>
                <c:pt idx="11">
                  <c:v>31332.140059355828</c:v>
                </c:pt>
                <c:pt idx="12">
                  <c:v>31301.134440643415</c:v>
                </c:pt>
                <c:pt idx="13">
                  <c:v>31247.852683874858</c:v>
                </c:pt>
                <c:pt idx="14">
                  <c:v>31171.792164595921</c:v>
                </c:pt>
                <c:pt idx="15">
                  <c:v>31072.462893884349</c:v>
                </c:pt>
                <c:pt idx="16">
                  <c:v>30949.389340068879</c:v>
                </c:pt>
                <c:pt idx="17">
                  <c:v>30802.112244623804</c:v>
                </c:pt>
                <c:pt idx="18">
                  <c:v>30630.190426910842</c:v>
                </c:pt>
                <c:pt idx="19">
                  <c:v>30433.202572447306</c:v>
                </c:pt>
                <c:pt idx="20">
                  <c:v>30210.748999402371</c:v>
                </c:pt>
                <c:pt idx="21">
                  <c:v>29962.453398060123</c:v>
                </c:pt>
                <c:pt idx="22">
                  <c:v>29687.964538040644</c:v>
                </c:pt>
                <c:pt idx="23">
                  <c:v>29386.957938136249</c:v>
                </c:pt>
                <c:pt idx="24">
                  <c:v>29059.137493701648</c:v>
                </c:pt>
                <c:pt idx="25">
                  <c:v>28704.237056631478</c:v>
                </c:pt>
                <c:pt idx="26">
                  <c:v>28322.021963067993</c:v>
                </c:pt>
                <c:pt idx="27">
                  <c:v>27912.290504104702</c:v>
                </c:pt>
                <c:pt idx="28">
                  <c:v>27474.875334887452</c:v>
                </c:pt>
                <c:pt idx="29">
                  <c:v>27009.644817664121</c:v>
                </c:pt>
                <c:pt idx="30">
                  <c:v>26516.504294495528</c:v>
                </c:pt>
                <c:pt idx="31">
                  <c:v>25995.397285514111</c:v>
                </c:pt>
                <c:pt idx="32">
                  <c:v>25446.30660880273</c:v>
                </c:pt>
                <c:pt idx="33">
                  <c:v>24869.255418162604</c:v>
                </c:pt>
                <c:pt idx="34">
                  <c:v>24264.308155247028</c:v>
                </c:pt>
                <c:pt idx="35">
                  <c:v>23631.571412754955</c:v>
                </c:pt>
                <c:pt idx="36">
                  <c:v>22971.194705606114</c:v>
                </c:pt>
                <c:pt idx="37">
                  <c:v>22283.371147254893</c:v>
                </c:pt>
                <c:pt idx="38">
                  <c:v>21568.338028545011</c:v>
                </c:pt>
                <c:pt idx="39">
                  <c:v>20826.377296758928</c:v>
                </c:pt>
                <c:pt idx="40">
                  <c:v>20057.815932774818</c:v>
                </c:pt>
                <c:pt idx="41">
                  <c:v>19263.02622450922</c:v>
                </c:pt>
                <c:pt idx="42">
                  <c:v>18442.42593509431</c:v>
                </c:pt>
                <c:pt idx="43">
                  <c:v>17596.478364514169</c:v>
                </c:pt>
                <c:pt idx="44">
                  <c:v>16725.692303704123</c:v>
                </c:pt>
                <c:pt idx="45">
                  <c:v>15830.621880400084</c:v>
                </c:pt>
                <c:pt idx="46">
                  <c:v>14911.866296310374</c:v>
                </c:pt>
                <c:pt idx="47">
                  <c:v>13970.069455469516</c:v>
                </c:pt>
                <c:pt idx="48">
                  <c:v>13005.919483921833</c:v>
                </c:pt>
                <c:pt idx="49">
                  <c:v>12020.148141171008</c:v>
                </c:pt>
                <c:pt idx="50">
                  <c:v>11013.530124119347</c:v>
                </c:pt>
                <c:pt idx="51">
                  <c:v>9986.8822645073124</c:v>
                </c:pt>
                <c:pt idx="52">
                  <c:v>8941.0626211474737</c:v>
                </c:pt>
                <c:pt idx="53">
                  <c:v>7876.9694685291979</c:v>
                </c:pt>
                <c:pt idx="54">
                  <c:v>6795.5401836470355</c:v>
                </c:pt>
                <c:pt idx="55">
                  <c:v>5697.750033179871</c:v>
                </c:pt>
                <c:pt idx="56">
                  <c:v>4584.6108634151287</c:v>
                </c:pt>
                <c:pt idx="57">
                  <c:v>3457.1696955749157</c:v>
                </c:pt>
                <c:pt idx="58">
                  <c:v>2316.5072294559513</c:v>
                </c:pt>
                <c:pt idx="59">
                  <c:v>1163.7362585435931</c:v>
                </c:pt>
                <c:pt idx="60">
                  <c:v>1.264831341881353E-11</c:v>
                </c:pt>
                <c:pt idx="61">
                  <c:v>-1173.5296568418987</c:v>
                </c:pt>
                <c:pt idx="62">
                  <c:v>-2355.6539796252164</c:v>
                </c:pt>
                <c:pt idx="63">
                  <c:v>-3545.149295690635</c:v>
                </c:pt>
                <c:pt idx="64">
                  <c:v>-4740.7689641054067</c:v>
                </c:pt>
                <c:pt idx="65">
                  <c:v>-5941.2454125417744</c:v>
                </c:pt>
                <c:pt idx="66">
                  <c:v>-7145.2922343675282</c:v>
                </c:pt>
                <c:pt idx="67">
                  <c:v>-8351.6063411448577</c:v>
                </c:pt>
                <c:pt idx="68">
                  <c:v>-9558.8701655787318</c:v>
                </c:pt>
                <c:pt idx="69">
                  <c:v>-10765.753909814774</c:v>
                </c:pt>
                <c:pt idx="70">
                  <c:v>-11970.917833858604</c:v>
                </c:pt>
                <c:pt idx="71">
                  <c:v>-13173.014578773475</c:v>
                </c:pt>
                <c:pt idx="72">
                  <c:v>-14370.691519213462</c:v>
                </c:pt>
                <c:pt idx="73">
                  <c:v>-15562.593139762352</c:v>
                </c:pt>
                <c:pt idx="74">
                  <c:v>-16747.363429477391</c:v>
                </c:pt>
                <c:pt idx="75">
                  <c:v>-17923.648288979741</c:v>
                </c:pt>
                <c:pt idx="76">
                  <c:v>-19090.097944391644</c:v>
                </c:pt>
                <c:pt idx="77">
                  <c:v>-20245.369362392878</c:v>
                </c:pt>
                <c:pt idx="78">
                  <c:v>-21388.128660657832</c:v>
                </c:pt>
                <c:pt idx="79">
                  <c:v>-22517.053507936715</c:v>
                </c:pt>
                <c:pt idx="80">
                  <c:v>-23630.835508063701</c:v>
                </c:pt>
                <c:pt idx="81">
                  <c:v>-24728.182562207538</c:v>
                </c:pt>
                <c:pt idx="82">
                  <c:v>-25807.821203728541</c:v>
                </c:pt>
                <c:pt idx="83">
                  <c:v>-26868.49890006967</c:v>
                </c:pt>
                <c:pt idx="84">
                  <c:v>-27908.986316186645</c:v>
                </c:pt>
                <c:pt idx="85">
                  <c:v>-28928.079534114964</c:v>
                </c:pt>
                <c:pt idx="86">
                  <c:v>-29924.602223378271</c:v>
                </c:pt>
                <c:pt idx="87">
                  <c:v>-30897.407757063196</c:v>
                </c:pt>
                <c:pt idx="88">
                  <c:v>-31845.381268520119</c:v>
                </c:pt>
                <c:pt idx="89">
                  <c:v>-32767.441643796879</c:v>
                </c:pt>
                <c:pt idx="90">
                  <c:v>-33662.543445073316</c:v>
                </c:pt>
                <c:pt idx="91">
                  <c:v>-34529.678760536895</c:v>
                </c:pt>
                <c:pt idx="92">
                  <c:v>-35367.878976325606</c:v>
                </c:pt>
                <c:pt idx="93">
                  <c:v>-36176.21646635967</c:v>
                </c:pt>
                <c:pt idx="94">
                  <c:v>-36953.806196092308</c:v>
                </c:pt>
                <c:pt idx="95">
                  <c:v>-37699.807236427034</c:v>
                </c:pt>
                <c:pt idx="96">
                  <c:v>-38413.424184276679</c:v>
                </c:pt>
                <c:pt idx="97">
                  <c:v>-39093.908486477034</c:v>
                </c:pt>
                <c:pt idx="98">
                  <c:v>-39740.559664012668</c:v>
                </c:pt>
                <c:pt idx="99">
                  <c:v>-40352.726433767093</c:v>
                </c:pt>
                <c:pt idx="100">
                  <c:v>-40929.807725269056</c:v>
                </c:pt>
                <c:pt idx="101">
                  <c:v>-41471.253590175373</c:v>
                </c:pt>
                <c:pt idx="102">
                  <c:v>-41976.566002502863</c:v>
                </c:pt>
                <c:pt idx="103">
                  <c:v>-42445.299547900649</c:v>
                </c:pt>
                <c:pt idx="104">
                  <c:v>-42877.06200053692</c:v>
                </c:pt>
                <c:pt idx="105">
                  <c:v>-43271.514786460226</c:v>
                </c:pt>
                <c:pt idx="106">
                  <c:v>-43628.373332584451</c:v>
                </c:pt>
                <c:pt idx="107">
                  <c:v>-43947.40730073757</c:v>
                </c:pt>
                <c:pt idx="108">
                  <c:v>-44228.440706507346</c:v>
                </c:pt>
                <c:pt idx="109">
                  <c:v>-44471.351922908929</c:v>
                </c:pt>
                <c:pt idx="110">
                  <c:v>-44676.073569192653</c:v>
                </c:pt>
                <c:pt idx="111">
                  <c:v>-44842.592285401493</c:v>
                </c:pt>
                <c:pt idx="112">
                  <c:v>-44970.948393576997</c:v>
                </c:pt>
                <c:pt idx="113">
                  <c:v>-45061.235446799743</c:v>
                </c:pt>
                <c:pt idx="114">
                  <c:v>-45113.599667533817</c:v>
                </c:pt>
                <c:pt idx="115">
                  <c:v>-45128.239277023611</c:v>
                </c:pt>
                <c:pt idx="116">
                  <c:v>-45105.403717766159</c:v>
                </c:pt>
                <c:pt idx="117">
                  <c:v>-45045.392771350802</c:v>
                </c:pt>
                <c:pt idx="118">
                  <c:v>-44948.555574219863</c:v>
                </c:pt>
                <c:pt idx="119">
                  <c:v>-44815.289534159521</c:v>
                </c:pt>
                <c:pt idx="120">
                  <c:v>-44646.039150577788</c:v>
                </c:pt>
                <c:pt idx="121">
                  <c:v>-44441.29474186452</c:v>
                </c:pt>
                <c:pt idx="122">
                  <c:v>-44201.591083359475</c:v>
                </c:pt>
                <c:pt idx="123">
                  <c:v>-43927.505959673625</c:v>
                </c:pt>
                <c:pt idx="124">
                  <c:v>-43619.658635319633</c:v>
                </c:pt>
                <c:pt idx="125">
                  <c:v>-43278.708247805844</c:v>
                </c:pt>
                <c:pt idx="126">
                  <c:v>-42905.352127536578</c:v>
                </c:pt>
                <c:pt idx="127">
                  <c:v>-42500.324049036739</c:v>
                </c:pt>
                <c:pt idx="128">
                  <c:v>-42064.392418182731</c:v>
                </c:pt>
                <c:pt idx="129">
                  <c:v>-41598.358400272336</c:v>
                </c:pt>
                <c:pt idx="130">
                  <c:v>-41103.05399390377</c:v>
                </c:pt>
                <c:pt idx="131">
                  <c:v>-40579.340055758643</c:v>
                </c:pt>
                <c:pt idx="132">
                  <c:v>-40028.104281493092</c:v>
                </c:pt>
                <c:pt idx="133">
                  <c:v>-39450.259148038509</c:v>
                </c:pt>
                <c:pt idx="134">
                  <c:v>-38846.739822694217</c:v>
                </c:pt>
                <c:pt idx="135">
                  <c:v>-38218.502044462148</c:v>
                </c:pt>
                <c:pt idx="136">
                  <c:v>-37566.519983126163</c:v>
                </c:pt>
                <c:pt idx="137">
                  <c:v>-36891.784081615719</c:v>
                </c:pt>
                <c:pt idx="138">
                  <c:v>-36195.298887216748</c:v>
                </c:pt>
                <c:pt idx="139">
                  <c:v>-35478.080877200082</c:v>
                </c:pt>
                <c:pt idx="140">
                  <c:v>-34741.156284430508</c:v>
                </c:pt>
                <c:pt idx="141">
                  <c:v>-33985.558928496801</c:v>
                </c:pt>
                <c:pt idx="142">
                  <c:v>-33212.328057866165</c:v>
                </c:pt>
                <c:pt idx="143">
                  <c:v>-32422.506208514944</c:v>
                </c:pt>
                <c:pt idx="144">
                  <c:v>-31617.137084419417</c:v>
                </c:pt>
                <c:pt idx="145">
                  <c:v>-30797.263465211163</c:v>
                </c:pt>
                <c:pt idx="146">
                  <c:v>-29963.925146204841</c:v>
                </c:pt>
                <c:pt idx="147">
                  <c:v>-29118.156915897634</c:v>
                </c:pt>
                <c:pt idx="148">
                  <c:v>-28260.98657591713</c:v>
                </c:pt>
                <c:pt idx="149">
                  <c:v>-27393.433008257449</c:v>
                </c:pt>
                <c:pt idx="150">
                  <c:v>-26516.504294495553</c:v>
                </c:pt>
                <c:pt idx="151">
                  <c:v>-25631.195891517447</c:v>
                </c:pt>
                <c:pt idx="152">
                  <c:v>-24738.488868111643</c:v>
                </c:pt>
                <c:pt idx="153">
                  <c:v>-23839.348206601171</c:v>
                </c:pt>
                <c:pt idx="154">
                  <c:v>-22934.721173490787</c:v>
                </c:pt>
                <c:pt idx="155">
                  <c:v>-22025.535762899101</c:v>
                </c:pt>
                <c:pt idx="156">
                  <c:v>-21112.699216329365</c:v>
                </c:pt>
                <c:pt idx="157">
                  <c:v>-20197.096622107565</c:v>
                </c:pt>
                <c:pt idx="158">
                  <c:v>-19279.589597582017</c:v>
                </c:pt>
                <c:pt idx="159">
                  <c:v>-18361.015056937245</c:v>
                </c:pt>
                <c:pt idx="160">
                  <c:v>-17442.184067225189</c:v>
                </c:pt>
                <c:pt idx="161">
                  <c:v>-16523.880794961413</c:v>
                </c:pt>
                <c:pt idx="162">
                  <c:v>-15606.861545371699</c:v>
                </c:pt>
                <c:pt idx="163">
                  <c:v>-14691.853896107961</c:v>
                </c:pt>
                <c:pt idx="164">
                  <c:v>-13779.555926980887</c:v>
                </c:pt>
                <c:pt idx="165">
                  <c:v>-12870.635546981637</c:v>
                </c:pt>
                <c:pt idx="166">
                  <c:v>-11965.729919587164</c:v>
                </c:pt>
                <c:pt idx="167">
                  <c:v>-11065.444987063316</c:v>
                </c:pt>
                <c:pt idx="168">
                  <c:v>-10170.355094199225</c:v>
                </c:pt>
                <c:pt idx="169">
                  <c:v>-9281.0027116231904</c:v>
                </c:pt>
                <c:pt idx="170">
                  <c:v>-8397.8982585696995</c:v>
                </c:pt>
                <c:pt idx="171">
                  <c:v>-7521.520024685592</c:v>
                </c:pt>
                <c:pt idx="172">
                  <c:v>-6652.3141901844929</c:v>
                </c:pt>
                <c:pt idx="173">
                  <c:v>-5790.6949433818763</c:v>
                </c:pt>
                <c:pt idx="174">
                  <c:v>-4937.0446943703155</c:v>
                </c:pt>
                <c:pt idx="175">
                  <c:v>-4091.7143833240307</c:v>
                </c:pt>
                <c:pt idx="176">
                  <c:v>-3255.0238816589035</c:v>
                </c:pt>
                <c:pt idx="177">
                  <c:v>-2427.2624840134763</c:v>
                </c:pt>
                <c:pt idx="178">
                  <c:v>-1608.6894887648562</c:v>
                </c:pt>
                <c:pt idx="179">
                  <c:v>-799.53486454691233</c:v>
                </c:pt>
                <c:pt idx="180">
                  <c:v>-5.5782162352539533E-12</c:v>
                </c:pt>
                <c:pt idx="181">
                  <c:v>789.74146624855325</c:v>
                </c:pt>
                <c:pt idx="182">
                  <c:v>1569.5427385955381</c:v>
                </c:pt>
                <c:pt idx="183">
                  <c:v>2339.2828838977134</c:v>
                </c:pt>
                <c:pt idx="184">
                  <c:v>3098.8657809685833</c:v>
                </c:pt>
                <c:pt idx="185">
                  <c:v>3848.219003962085</c:v>
                </c:pt>
                <c:pt idx="186">
                  <c:v>4587.2926436497773</c:v>
                </c:pt>
                <c:pt idx="187">
                  <c:v>5316.0580707661902</c:v>
                </c:pt>
                <c:pt idx="188">
                  <c:v>6034.5066457531957</c:v>
                </c:pt>
                <c:pt idx="189">
                  <c:v>6742.6483793781081</c:v>
                </c:pt>
                <c:pt idx="190">
                  <c:v>7440.5105488304425</c:v>
                </c:pt>
                <c:pt idx="191">
                  <c:v>8128.1362740207041</c:v>
                </c:pt>
                <c:pt idx="192">
                  <c:v>8805.5830589075704</c:v>
                </c:pt>
                <c:pt idx="193">
                  <c:v>9472.9213027704463</c:v>
                </c:pt>
                <c:pt idx="194">
                  <c:v>10130.232786420118</c:v>
                </c:pt>
                <c:pt idx="195">
                  <c:v>10777.609138401955</c:v>
                </c:pt>
                <c:pt idx="196">
                  <c:v>11415.150286293347</c:v>
                </c:pt>
                <c:pt idx="197">
                  <c:v>12042.962898229229</c:v>
                </c:pt>
                <c:pt idx="198">
                  <c:v>12661.158819808159</c:v>
                </c:pt>
                <c:pt idx="199">
                  <c:v>13269.853511533905</c:v>
                </c:pt>
                <c:pt idx="200">
                  <c:v>13869.164491936288</c:v>
                </c:pt>
                <c:pt idx="201">
                  <c:v>14459.20979148862</c:v>
                </c:pt>
                <c:pt idx="202">
                  <c:v>15040.10642239847</c:v>
                </c:pt>
                <c:pt idx="203">
                  <c:v>15611.96886929277</c:v>
                </c:pt>
                <c:pt idx="204">
                  <c:v>16174.9076057488</c:v>
                </c:pt>
                <c:pt idx="205">
                  <c:v>16729.027641539051</c:v>
                </c:pt>
                <c:pt idx="206">
                  <c:v>17274.427105359504</c:v>
                </c:pt>
                <c:pt idx="207">
                  <c:v>17811.195867700531</c:v>
                </c:pt>
                <c:pt idx="208">
                  <c:v>18339.414208394213</c:v>
                </c:pt>
                <c:pt idx="209">
                  <c:v>18859.151533234635</c:v>
                </c:pt>
                <c:pt idx="210">
                  <c:v>19370.465143917721</c:v>
                </c:pt>
                <c:pt idx="211">
                  <c:v>19873.399065384634</c:v>
                </c:pt>
                <c:pt idx="212">
                  <c:v>20367.982934478921</c:v>
                </c:pt>
                <c:pt idx="213">
                  <c:v>20854.230953642622</c:v>
                </c:pt>
                <c:pt idx="214">
                  <c:v>21332.140913180479</c:v>
                </c:pt>
                <c:pt idx="215">
                  <c:v>21801.693285415589</c:v>
                </c:pt>
                <c:pt idx="216">
                  <c:v>22262.850393844357</c:v>
                </c:pt>
                <c:pt idx="217">
                  <c:v>22715.555660174112</c:v>
                </c:pt>
                <c:pt idx="218">
                  <c:v>23159.732931894101</c:v>
                </c:pt>
                <c:pt idx="219">
                  <c:v>23595.285892789801</c:v>
                </c:pt>
                <c:pt idx="220">
                  <c:v>24022.097558563826</c:v>
                </c:pt>
                <c:pt idx="221">
                  <c:v>24440.029859471993</c:v>
                </c:pt>
                <c:pt idx="222">
                  <c:v>24848.923311624691</c:v>
                </c:pt>
                <c:pt idx="223">
                  <c:v>25248.596778338877</c:v>
                </c:pt>
                <c:pt idx="224">
                  <c:v>25638.847322658126</c:v>
                </c:pt>
                <c:pt idx="225">
                  <c:v>26019.450151886238</c:v>
                </c:pt>
                <c:pt idx="226">
                  <c:v>26390.158654705654</c:v>
                </c:pt>
                <c:pt idx="227">
                  <c:v>26750.70453117579</c:v>
                </c:pt>
                <c:pt idx="228">
                  <c:v>27100.798015629156</c:v>
                </c:pt>
                <c:pt idx="229">
                  <c:v>27440.128192205546</c:v>
                </c:pt>
                <c:pt idx="230">
                  <c:v>27768.363402487441</c:v>
                </c:pt>
                <c:pt idx="231">
                  <c:v>28085.151744424234</c:v>
                </c:pt>
                <c:pt idx="232">
                  <c:v>28390.121661458419</c:v>
                </c:pt>
                <c:pt idx="233">
                  <c:v>28682.882620496832</c:v>
                </c:pt>
                <c:pt idx="234">
                  <c:v>28963.025877101496</c:v>
                </c:pt>
                <c:pt idx="235">
                  <c:v>29230.125326012159</c:v>
                </c:pt>
                <c:pt idx="236">
                  <c:v>29483.73843485432</c:v>
                </c:pt>
                <c:pt idx="237">
                  <c:v>29723.407258633772</c:v>
                </c:pt>
                <c:pt idx="238">
                  <c:v>29948.659532373164</c:v>
                </c:pt>
                <c:pt idx="239">
                  <c:v>30159.009839007256</c:v>
                </c:pt>
                <c:pt idx="240">
                  <c:v>30353.960849422201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hover!$AP$31</c:f>
              <c:strCache>
                <c:ptCount val="1"/>
                <c:pt idx="0">
                  <c:v>M2 (ft-lb)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hover!$AP$32:$AP$272</c:f>
              <c:numCache>
                <c:formatCode>0.00</c:formatCode>
                <c:ptCount val="241"/>
                <c:pt idx="0">
                  <c:v>2.7349012941560065E-12</c:v>
                </c:pt>
                <c:pt idx="1">
                  <c:v>-1173.5296568418987</c:v>
                </c:pt>
                <c:pt idx="2">
                  <c:v>-2355.6539796252264</c:v>
                </c:pt>
                <c:pt idx="3">
                  <c:v>-3545.149295690635</c:v>
                </c:pt>
                <c:pt idx="4">
                  <c:v>-4740.7689641054067</c:v>
                </c:pt>
                <c:pt idx="5">
                  <c:v>-5941.2454125417744</c:v>
                </c:pt>
                <c:pt idx="6">
                  <c:v>-7145.2922343675282</c:v>
                </c:pt>
                <c:pt idx="7">
                  <c:v>-8351.6063411448577</c:v>
                </c:pt>
                <c:pt idx="8">
                  <c:v>-9558.8701655787318</c:v>
                </c:pt>
                <c:pt idx="9">
                  <c:v>-10765.753909814774</c:v>
                </c:pt>
                <c:pt idx="10">
                  <c:v>-11970.917833858595</c:v>
                </c:pt>
                <c:pt idx="11">
                  <c:v>-13173.014578773475</c:v>
                </c:pt>
                <c:pt idx="12">
                  <c:v>-14370.691519213473</c:v>
                </c:pt>
                <c:pt idx="13">
                  <c:v>-15562.593139762361</c:v>
                </c:pt>
                <c:pt idx="14">
                  <c:v>-16747.363429477402</c:v>
                </c:pt>
                <c:pt idx="15">
                  <c:v>-17923.648288979752</c:v>
                </c:pt>
                <c:pt idx="16">
                  <c:v>-19090.097944391644</c:v>
                </c:pt>
                <c:pt idx="17">
                  <c:v>-20245.369362392878</c:v>
                </c:pt>
                <c:pt idx="18">
                  <c:v>-21388.128660657832</c:v>
                </c:pt>
                <c:pt idx="19">
                  <c:v>-22517.053507936715</c:v>
                </c:pt>
                <c:pt idx="20">
                  <c:v>-23630.835508063701</c:v>
                </c:pt>
                <c:pt idx="21">
                  <c:v>-24728.182562207538</c:v>
                </c:pt>
                <c:pt idx="22">
                  <c:v>-25807.821203728523</c:v>
                </c:pt>
                <c:pt idx="23">
                  <c:v>-26868.49890006967</c:v>
                </c:pt>
                <c:pt idx="24">
                  <c:v>-27908.986316186645</c:v>
                </c:pt>
                <c:pt idx="25">
                  <c:v>-28928.079534114964</c:v>
                </c:pt>
                <c:pt idx="26">
                  <c:v>-29924.602223378271</c:v>
                </c:pt>
                <c:pt idx="27">
                  <c:v>-30897.407757063211</c:v>
                </c:pt>
                <c:pt idx="28">
                  <c:v>-31845.381268520137</c:v>
                </c:pt>
                <c:pt idx="29">
                  <c:v>-32767.441643796879</c:v>
                </c:pt>
                <c:pt idx="30">
                  <c:v>-33662.543445073316</c:v>
                </c:pt>
                <c:pt idx="31">
                  <c:v>-34529.678760536917</c:v>
                </c:pt>
                <c:pt idx="32">
                  <c:v>-35367.878976325606</c:v>
                </c:pt>
                <c:pt idx="33">
                  <c:v>-36176.21646635967</c:v>
                </c:pt>
                <c:pt idx="34">
                  <c:v>-36953.806196092315</c:v>
                </c:pt>
                <c:pt idx="35">
                  <c:v>-37699.807236427034</c:v>
                </c:pt>
                <c:pt idx="36">
                  <c:v>-38413.424184276679</c:v>
                </c:pt>
                <c:pt idx="37">
                  <c:v>-39093.908486477034</c:v>
                </c:pt>
                <c:pt idx="38">
                  <c:v>-39740.559664012668</c:v>
                </c:pt>
                <c:pt idx="39">
                  <c:v>-40352.726433767093</c:v>
                </c:pt>
                <c:pt idx="40">
                  <c:v>-40929.807725269049</c:v>
                </c:pt>
                <c:pt idx="41">
                  <c:v>-41471.253590175373</c:v>
                </c:pt>
                <c:pt idx="42">
                  <c:v>-41976.566002502877</c:v>
                </c:pt>
                <c:pt idx="43">
                  <c:v>-42445.299547900649</c:v>
                </c:pt>
                <c:pt idx="44">
                  <c:v>-42877.06200053692</c:v>
                </c:pt>
                <c:pt idx="45">
                  <c:v>-43271.51478646024</c:v>
                </c:pt>
                <c:pt idx="46">
                  <c:v>-43628.373332584451</c:v>
                </c:pt>
                <c:pt idx="47">
                  <c:v>-43947.40730073757</c:v>
                </c:pt>
                <c:pt idx="48">
                  <c:v>-44228.440706507346</c:v>
                </c:pt>
                <c:pt idx="49">
                  <c:v>-44471.351922908936</c:v>
                </c:pt>
                <c:pt idx="50">
                  <c:v>-44676.073569192667</c:v>
                </c:pt>
                <c:pt idx="51">
                  <c:v>-44842.592285401501</c:v>
                </c:pt>
                <c:pt idx="52">
                  <c:v>-44970.948393576989</c:v>
                </c:pt>
                <c:pt idx="53">
                  <c:v>-45061.235446799743</c:v>
                </c:pt>
                <c:pt idx="54">
                  <c:v>-45113.599667533817</c:v>
                </c:pt>
                <c:pt idx="55">
                  <c:v>-45128.239277023611</c:v>
                </c:pt>
                <c:pt idx="56">
                  <c:v>-45105.403717766159</c:v>
                </c:pt>
                <c:pt idx="57">
                  <c:v>-45045.392771350802</c:v>
                </c:pt>
                <c:pt idx="58">
                  <c:v>-44948.555574219863</c:v>
                </c:pt>
                <c:pt idx="59">
                  <c:v>-44815.289534159521</c:v>
                </c:pt>
                <c:pt idx="60">
                  <c:v>-44646.039150577781</c:v>
                </c:pt>
                <c:pt idx="61">
                  <c:v>-44441.29474186452</c:v>
                </c:pt>
                <c:pt idx="62">
                  <c:v>-44201.591083359475</c:v>
                </c:pt>
                <c:pt idx="63">
                  <c:v>-43927.505959673625</c:v>
                </c:pt>
                <c:pt idx="64">
                  <c:v>-43619.658635319633</c:v>
                </c:pt>
                <c:pt idx="65">
                  <c:v>-43278.708247805844</c:v>
                </c:pt>
                <c:pt idx="66">
                  <c:v>-42905.352127536578</c:v>
                </c:pt>
                <c:pt idx="67">
                  <c:v>-42500.324049036739</c:v>
                </c:pt>
                <c:pt idx="68">
                  <c:v>-42064.392418182731</c:v>
                </c:pt>
                <c:pt idx="69">
                  <c:v>-41598.358400272336</c:v>
                </c:pt>
                <c:pt idx="70">
                  <c:v>-41103.05399390377</c:v>
                </c:pt>
                <c:pt idx="71">
                  <c:v>-40579.340055758643</c:v>
                </c:pt>
                <c:pt idx="72">
                  <c:v>-40028.104281493092</c:v>
                </c:pt>
                <c:pt idx="73">
                  <c:v>-39450.259148038524</c:v>
                </c:pt>
                <c:pt idx="74">
                  <c:v>-38846.739822694217</c:v>
                </c:pt>
                <c:pt idx="75">
                  <c:v>-38218.502044462155</c:v>
                </c:pt>
                <c:pt idx="76">
                  <c:v>-37566.519983126178</c:v>
                </c:pt>
                <c:pt idx="77">
                  <c:v>-36891.78408161574</c:v>
                </c:pt>
                <c:pt idx="78">
                  <c:v>-36195.298887216748</c:v>
                </c:pt>
                <c:pt idx="79">
                  <c:v>-35478.080877200082</c:v>
                </c:pt>
                <c:pt idx="80">
                  <c:v>-34741.156284430523</c:v>
                </c:pt>
                <c:pt idx="81">
                  <c:v>-33985.558928496786</c:v>
                </c:pt>
                <c:pt idx="82">
                  <c:v>-33212.328057866151</c:v>
                </c:pt>
                <c:pt idx="83">
                  <c:v>-32422.506208514929</c:v>
                </c:pt>
                <c:pt idx="84">
                  <c:v>-31617.137084419395</c:v>
                </c:pt>
                <c:pt idx="85">
                  <c:v>-30797.263465211156</c:v>
                </c:pt>
                <c:pt idx="86">
                  <c:v>-29963.92514620482</c:v>
                </c:pt>
                <c:pt idx="87">
                  <c:v>-29118.156915897634</c:v>
                </c:pt>
                <c:pt idx="88">
                  <c:v>-28260.98657591713</c:v>
                </c:pt>
                <c:pt idx="89">
                  <c:v>-27393.433008257449</c:v>
                </c:pt>
                <c:pt idx="90">
                  <c:v>-26516.504294495531</c:v>
                </c:pt>
                <c:pt idx="91">
                  <c:v>-25631.195891517447</c:v>
                </c:pt>
                <c:pt idx="92">
                  <c:v>-24738.488868111643</c:v>
                </c:pt>
                <c:pt idx="93">
                  <c:v>-23839.348206601171</c:v>
                </c:pt>
                <c:pt idx="94">
                  <c:v>-22934.721173490787</c:v>
                </c:pt>
                <c:pt idx="95">
                  <c:v>-22025.535762899101</c:v>
                </c:pt>
                <c:pt idx="96">
                  <c:v>-21112.699216329365</c:v>
                </c:pt>
                <c:pt idx="97">
                  <c:v>-20197.096622107565</c:v>
                </c:pt>
                <c:pt idx="98">
                  <c:v>-19279.589597582017</c:v>
                </c:pt>
                <c:pt idx="99">
                  <c:v>-18361.015056937213</c:v>
                </c:pt>
                <c:pt idx="100">
                  <c:v>-17442.18406722516</c:v>
                </c:pt>
                <c:pt idx="101">
                  <c:v>-16523.880794961413</c:v>
                </c:pt>
                <c:pt idx="102">
                  <c:v>-15606.861545371732</c:v>
                </c:pt>
                <c:pt idx="103">
                  <c:v>-14691.853896107996</c:v>
                </c:pt>
                <c:pt idx="104">
                  <c:v>-13779.555926980922</c:v>
                </c:pt>
                <c:pt idx="105">
                  <c:v>-12870.635546981668</c:v>
                </c:pt>
                <c:pt idx="106">
                  <c:v>-11965.729919587164</c:v>
                </c:pt>
                <c:pt idx="107">
                  <c:v>-11065.444987063316</c:v>
                </c:pt>
                <c:pt idx="108">
                  <c:v>-10170.355094199225</c:v>
                </c:pt>
                <c:pt idx="109">
                  <c:v>-9281.0027116231904</c:v>
                </c:pt>
                <c:pt idx="110">
                  <c:v>-8397.8982585696995</c:v>
                </c:pt>
                <c:pt idx="111">
                  <c:v>-7521.520024685592</c:v>
                </c:pt>
                <c:pt idx="112">
                  <c:v>-6652.3141901844638</c:v>
                </c:pt>
                <c:pt idx="113">
                  <c:v>-5790.6949433818763</c:v>
                </c:pt>
                <c:pt idx="114">
                  <c:v>-4937.0446943702864</c:v>
                </c:pt>
                <c:pt idx="115">
                  <c:v>-4091.7143833240034</c:v>
                </c:pt>
                <c:pt idx="116">
                  <c:v>-3255.0238816589035</c:v>
                </c:pt>
                <c:pt idx="117">
                  <c:v>-2427.2624840134763</c:v>
                </c:pt>
                <c:pt idx="118">
                  <c:v>-1608.6894887648562</c:v>
                </c:pt>
                <c:pt idx="119">
                  <c:v>-799.53486454691233</c:v>
                </c:pt>
                <c:pt idx="120">
                  <c:v>-5.5782162352539533E-12</c:v>
                </c:pt>
                <c:pt idx="121">
                  <c:v>789.74146624857985</c:v>
                </c:pt>
                <c:pt idx="122">
                  <c:v>1569.5427385955647</c:v>
                </c:pt>
                <c:pt idx="123">
                  <c:v>2339.2828838977393</c:v>
                </c:pt>
                <c:pt idx="124">
                  <c:v>3098.8657809685833</c:v>
                </c:pt>
                <c:pt idx="125">
                  <c:v>3848.219003962085</c:v>
                </c:pt>
                <c:pt idx="126">
                  <c:v>4587.2926436497773</c:v>
                </c:pt>
                <c:pt idx="127">
                  <c:v>5316.0580707661638</c:v>
                </c:pt>
                <c:pt idx="128">
                  <c:v>6034.5066457531957</c:v>
                </c:pt>
                <c:pt idx="129">
                  <c:v>6742.6483793781081</c:v>
                </c:pt>
                <c:pt idx="130">
                  <c:v>7440.5105488304425</c:v>
                </c:pt>
                <c:pt idx="131">
                  <c:v>8128.1362740207041</c:v>
                </c:pt>
                <c:pt idx="132">
                  <c:v>8805.5830589075704</c:v>
                </c:pt>
                <c:pt idx="133">
                  <c:v>9472.9213027704463</c:v>
                </c:pt>
                <c:pt idx="134">
                  <c:v>10130.232786420118</c:v>
                </c:pt>
                <c:pt idx="135">
                  <c:v>10777.609138401978</c:v>
                </c:pt>
                <c:pt idx="136">
                  <c:v>11415.15028629337</c:v>
                </c:pt>
                <c:pt idx="137">
                  <c:v>12042.962898229252</c:v>
                </c:pt>
                <c:pt idx="138">
                  <c:v>12661.158819808159</c:v>
                </c:pt>
                <c:pt idx="139">
                  <c:v>13269.853511533905</c:v>
                </c:pt>
                <c:pt idx="140">
                  <c:v>13869.164491936288</c:v>
                </c:pt>
                <c:pt idx="141">
                  <c:v>14459.209791488602</c:v>
                </c:pt>
                <c:pt idx="142">
                  <c:v>15040.10642239847</c:v>
                </c:pt>
                <c:pt idx="143">
                  <c:v>15611.96886929277</c:v>
                </c:pt>
                <c:pt idx="144">
                  <c:v>16174.90760574882</c:v>
                </c:pt>
                <c:pt idx="145">
                  <c:v>16729.027641539069</c:v>
                </c:pt>
                <c:pt idx="146">
                  <c:v>17274.427105359504</c:v>
                </c:pt>
                <c:pt idx="147">
                  <c:v>17811.195867700531</c:v>
                </c:pt>
                <c:pt idx="148">
                  <c:v>18339.414208394213</c:v>
                </c:pt>
                <c:pt idx="149">
                  <c:v>18859.151533234635</c:v>
                </c:pt>
                <c:pt idx="150">
                  <c:v>19370.465143917721</c:v>
                </c:pt>
                <c:pt idx="151">
                  <c:v>19873.399065384634</c:v>
                </c:pt>
                <c:pt idx="152">
                  <c:v>20367.982934478921</c:v>
                </c:pt>
                <c:pt idx="153">
                  <c:v>20854.230953642622</c:v>
                </c:pt>
                <c:pt idx="154">
                  <c:v>21332.140913180479</c:v>
                </c:pt>
                <c:pt idx="155">
                  <c:v>21801.693285415589</c:v>
                </c:pt>
                <c:pt idx="156">
                  <c:v>22262.850393844357</c:v>
                </c:pt>
                <c:pt idx="157">
                  <c:v>22715.55566017413</c:v>
                </c:pt>
                <c:pt idx="158">
                  <c:v>23159.732931894112</c:v>
                </c:pt>
                <c:pt idx="159">
                  <c:v>23595.285892789801</c:v>
                </c:pt>
                <c:pt idx="160">
                  <c:v>24022.097558563826</c:v>
                </c:pt>
                <c:pt idx="161">
                  <c:v>24440.029859471993</c:v>
                </c:pt>
                <c:pt idx="162">
                  <c:v>24848.923311624691</c:v>
                </c:pt>
                <c:pt idx="163">
                  <c:v>25248.596778338877</c:v>
                </c:pt>
                <c:pt idx="164">
                  <c:v>25638.847322658126</c:v>
                </c:pt>
                <c:pt idx="165">
                  <c:v>26019.450151886249</c:v>
                </c:pt>
                <c:pt idx="166">
                  <c:v>26390.158654705654</c:v>
                </c:pt>
                <c:pt idx="167">
                  <c:v>26750.70453117579</c:v>
                </c:pt>
                <c:pt idx="168">
                  <c:v>27100.798015629156</c:v>
                </c:pt>
                <c:pt idx="169">
                  <c:v>27440.128192205546</c:v>
                </c:pt>
                <c:pt idx="170">
                  <c:v>27768.363402487441</c:v>
                </c:pt>
                <c:pt idx="171">
                  <c:v>28085.151744424234</c:v>
                </c:pt>
                <c:pt idx="172">
                  <c:v>28390.121661458419</c:v>
                </c:pt>
                <c:pt idx="173">
                  <c:v>28682.882620496832</c:v>
                </c:pt>
                <c:pt idx="174">
                  <c:v>28963.025877101485</c:v>
                </c:pt>
                <c:pt idx="175">
                  <c:v>29230.125326012159</c:v>
                </c:pt>
                <c:pt idx="176">
                  <c:v>29483.73843485432</c:v>
                </c:pt>
                <c:pt idx="177">
                  <c:v>29723.407258633772</c:v>
                </c:pt>
                <c:pt idx="178">
                  <c:v>29948.659532373164</c:v>
                </c:pt>
                <c:pt idx="179">
                  <c:v>30159.009839007256</c:v>
                </c:pt>
                <c:pt idx="180">
                  <c:v>30353.960849422205</c:v>
                </c:pt>
                <c:pt idx="181">
                  <c:v>30533.00463130225</c:v>
                </c:pt>
                <c:pt idx="182">
                  <c:v>30695.624023233551</c:v>
                </c:pt>
                <c:pt idx="183">
                  <c:v>30841.294070310953</c:v>
                </c:pt>
                <c:pt idx="184">
                  <c:v>30969.483517300858</c:v>
                </c:pt>
                <c:pt idx="185">
                  <c:v>31079.65635522993</c:v>
                </c:pt>
                <c:pt idx="186">
                  <c:v>31171.273417098735</c:v>
                </c:pt>
                <c:pt idx="187">
                  <c:v>31243.79401825984</c:v>
                </c:pt>
                <c:pt idx="188">
                  <c:v>31296.677636852673</c:v>
                </c:pt>
                <c:pt idx="189">
                  <c:v>31329.385629553406</c:v>
                </c:pt>
                <c:pt idx="190">
                  <c:v>31341.382977776331</c:v>
                </c:pt>
                <c:pt idx="191">
                  <c:v>31332.140059355832</c:v>
                </c:pt>
                <c:pt idx="192">
                  <c:v>31301.134440643418</c:v>
                </c:pt>
                <c:pt idx="193">
                  <c:v>31247.852683874858</c:v>
                </c:pt>
                <c:pt idx="194">
                  <c:v>31171.792164595921</c:v>
                </c:pt>
                <c:pt idx="195">
                  <c:v>31072.462893884353</c:v>
                </c:pt>
                <c:pt idx="196">
                  <c:v>30949.389340068887</c:v>
                </c:pt>
                <c:pt idx="197">
                  <c:v>30802.112244623804</c:v>
                </c:pt>
                <c:pt idx="198">
                  <c:v>30630.190426910845</c:v>
                </c:pt>
                <c:pt idx="199">
                  <c:v>30433.202572447306</c:v>
                </c:pt>
                <c:pt idx="200">
                  <c:v>30210.748999402367</c:v>
                </c:pt>
                <c:pt idx="201">
                  <c:v>29962.453398060123</c:v>
                </c:pt>
                <c:pt idx="202">
                  <c:v>29687.964538040651</c:v>
                </c:pt>
                <c:pt idx="203">
                  <c:v>29386.957938136256</c:v>
                </c:pt>
                <c:pt idx="204">
                  <c:v>29059.137493701663</c:v>
                </c:pt>
                <c:pt idx="205">
                  <c:v>28704.237056631489</c:v>
                </c:pt>
                <c:pt idx="206">
                  <c:v>28322.021963068011</c:v>
                </c:pt>
                <c:pt idx="207">
                  <c:v>27912.290504104712</c:v>
                </c:pt>
                <c:pt idx="208">
                  <c:v>27474.87533488746</c:v>
                </c:pt>
                <c:pt idx="209">
                  <c:v>27009.644817664128</c:v>
                </c:pt>
                <c:pt idx="210">
                  <c:v>26516.504294495553</c:v>
                </c:pt>
                <c:pt idx="211">
                  <c:v>25995.397285514136</c:v>
                </c:pt>
                <c:pt idx="212">
                  <c:v>25446.306608802752</c:v>
                </c:pt>
                <c:pt idx="213">
                  <c:v>24869.255418162626</c:v>
                </c:pt>
                <c:pt idx="214">
                  <c:v>24264.308155247043</c:v>
                </c:pt>
                <c:pt idx="215">
                  <c:v>23631.571412754962</c:v>
                </c:pt>
                <c:pt idx="216">
                  <c:v>22971.194705606118</c:v>
                </c:pt>
                <c:pt idx="217">
                  <c:v>22283.371147254918</c:v>
                </c:pt>
                <c:pt idx="218">
                  <c:v>21568.33802854504</c:v>
                </c:pt>
                <c:pt idx="219">
                  <c:v>20826.37729675895</c:v>
                </c:pt>
                <c:pt idx="220">
                  <c:v>20057.815932774833</c:v>
                </c:pt>
                <c:pt idx="221">
                  <c:v>19263.026224509227</c:v>
                </c:pt>
                <c:pt idx="222">
                  <c:v>18442.425935094314</c:v>
                </c:pt>
                <c:pt idx="223">
                  <c:v>17596.478364514169</c:v>
                </c:pt>
                <c:pt idx="224">
                  <c:v>16725.692303704116</c:v>
                </c:pt>
                <c:pt idx="225">
                  <c:v>15830.621880400106</c:v>
                </c:pt>
                <c:pt idx="226">
                  <c:v>14911.866296310391</c:v>
                </c:pt>
                <c:pt idx="227">
                  <c:v>13970.069455469526</c:v>
                </c:pt>
                <c:pt idx="228">
                  <c:v>13005.919483921843</c:v>
                </c:pt>
                <c:pt idx="229">
                  <c:v>12020.148141171008</c:v>
                </c:pt>
                <c:pt idx="230">
                  <c:v>11013.530124119347</c:v>
                </c:pt>
                <c:pt idx="231">
                  <c:v>9986.8822645072978</c:v>
                </c:pt>
                <c:pt idx="232">
                  <c:v>8941.0626211474937</c:v>
                </c:pt>
                <c:pt idx="233">
                  <c:v>7876.9694685292079</c:v>
                </c:pt>
                <c:pt idx="234">
                  <c:v>6795.5401836470455</c:v>
                </c:pt>
                <c:pt idx="235">
                  <c:v>5697.7500331799092</c:v>
                </c:pt>
                <c:pt idx="236">
                  <c:v>4584.6108634151678</c:v>
                </c:pt>
                <c:pt idx="237">
                  <c:v>3457.1696955749453</c:v>
                </c:pt>
                <c:pt idx="238">
                  <c:v>2316.5072294559714</c:v>
                </c:pt>
                <c:pt idx="239">
                  <c:v>1163.736258543604</c:v>
                </c:pt>
                <c:pt idx="240">
                  <c:v>5.3328154969410124E-11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hover!$AQ$31</c:f>
              <c:strCache>
                <c:ptCount val="1"/>
                <c:pt idx="0">
                  <c:v>M3 (ft-lb)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hover!$AQ$32:$AQ$272</c:f>
              <c:numCache>
                <c:formatCode>0.00</c:formatCode>
                <c:ptCount val="241"/>
                <c:pt idx="0">
                  <c:v>-44646.039150577781</c:v>
                </c:pt>
                <c:pt idx="1">
                  <c:v>-44441.29474186452</c:v>
                </c:pt>
                <c:pt idx="2">
                  <c:v>-44201.591083359475</c:v>
                </c:pt>
                <c:pt idx="3">
                  <c:v>-43927.505959673625</c:v>
                </c:pt>
                <c:pt idx="4">
                  <c:v>-43619.658635319618</c:v>
                </c:pt>
                <c:pt idx="5">
                  <c:v>-43278.708247805844</c:v>
                </c:pt>
                <c:pt idx="6">
                  <c:v>-42905.352127536578</c:v>
                </c:pt>
                <c:pt idx="7">
                  <c:v>-42500.324049036739</c:v>
                </c:pt>
                <c:pt idx="8">
                  <c:v>-42064.392418182731</c:v>
                </c:pt>
                <c:pt idx="9">
                  <c:v>-41598.358400272336</c:v>
                </c:pt>
                <c:pt idx="10">
                  <c:v>-41103.05399390377</c:v>
                </c:pt>
                <c:pt idx="11">
                  <c:v>-40579.340055758643</c:v>
                </c:pt>
                <c:pt idx="12">
                  <c:v>-40028.104281493092</c:v>
                </c:pt>
                <c:pt idx="13">
                  <c:v>-39450.259148038509</c:v>
                </c:pt>
                <c:pt idx="14">
                  <c:v>-38846.739822694217</c:v>
                </c:pt>
                <c:pt idx="15">
                  <c:v>-38218.502044462148</c:v>
                </c:pt>
                <c:pt idx="16">
                  <c:v>-37566.519983126163</c:v>
                </c:pt>
                <c:pt idx="17">
                  <c:v>-36891.78408161574</c:v>
                </c:pt>
                <c:pt idx="18">
                  <c:v>-36195.298887216748</c:v>
                </c:pt>
                <c:pt idx="19">
                  <c:v>-35478.080877200082</c:v>
                </c:pt>
                <c:pt idx="20">
                  <c:v>-34741.156284430523</c:v>
                </c:pt>
                <c:pt idx="21">
                  <c:v>-33985.558928496786</c:v>
                </c:pt>
                <c:pt idx="22">
                  <c:v>-33212.328057866165</c:v>
                </c:pt>
                <c:pt idx="23">
                  <c:v>-32422.506208514929</c:v>
                </c:pt>
                <c:pt idx="24">
                  <c:v>-31617.137084419395</c:v>
                </c:pt>
                <c:pt idx="25">
                  <c:v>-30797.263465211156</c:v>
                </c:pt>
                <c:pt idx="26">
                  <c:v>-29963.92514620482</c:v>
                </c:pt>
                <c:pt idx="27">
                  <c:v>-29118.156915897605</c:v>
                </c:pt>
                <c:pt idx="28">
                  <c:v>-28260.986575917112</c:v>
                </c:pt>
                <c:pt idx="29">
                  <c:v>-27393.433008257449</c:v>
                </c:pt>
                <c:pt idx="30">
                  <c:v>-26516.504294495531</c:v>
                </c:pt>
                <c:pt idx="31">
                  <c:v>-25631.195891517433</c:v>
                </c:pt>
                <c:pt idx="32">
                  <c:v>-24738.488868111643</c:v>
                </c:pt>
                <c:pt idx="33">
                  <c:v>-23839.348206601171</c:v>
                </c:pt>
                <c:pt idx="34">
                  <c:v>-22934.721173490787</c:v>
                </c:pt>
                <c:pt idx="35">
                  <c:v>-22025.535762899101</c:v>
                </c:pt>
                <c:pt idx="36">
                  <c:v>-21112.699216329365</c:v>
                </c:pt>
                <c:pt idx="37">
                  <c:v>-20197.096622107565</c:v>
                </c:pt>
                <c:pt idx="38">
                  <c:v>-19279.589597582017</c:v>
                </c:pt>
                <c:pt idx="39">
                  <c:v>-18361.015056937213</c:v>
                </c:pt>
                <c:pt idx="40">
                  <c:v>-17442.184067225189</c:v>
                </c:pt>
                <c:pt idx="41">
                  <c:v>-16523.880794961413</c:v>
                </c:pt>
                <c:pt idx="42">
                  <c:v>-15606.861545371699</c:v>
                </c:pt>
                <c:pt idx="43">
                  <c:v>-14691.853896107961</c:v>
                </c:pt>
                <c:pt idx="44">
                  <c:v>-13779.555926980922</c:v>
                </c:pt>
                <c:pt idx="45">
                  <c:v>-12870.635546981668</c:v>
                </c:pt>
                <c:pt idx="46">
                  <c:v>-11965.729919587164</c:v>
                </c:pt>
                <c:pt idx="47">
                  <c:v>-11065.444987063316</c:v>
                </c:pt>
                <c:pt idx="48">
                  <c:v>-10170.355094199225</c:v>
                </c:pt>
                <c:pt idx="49">
                  <c:v>-9281.0027116231904</c:v>
                </c:pt>
                <c:pt idx="50">
                  <c:v>-8397.8982585696995</c:v>
                </c:pt>
                <c:pt idx="51">
                  <c:v>-7521.5200246856202</c:v>
                </c:pt>
                <c:pt idx="52">
                  <c:v>-6652.3141901844929</c:v>
                </c:pt>
                <c:pt idx="53">
                  <c:v>-5790.6949433818763</c:v>
                </c:pt>
                <c:pt idx="54">
                  <c:v>-4937.0446943702864</c:v>
                </c:pt>
                <c:pt idx="55">
                  <c:v>-4091.7143833240034</c:v>
                </c:pt>
                <c:pt idx="56">
                  <c:v>-3255.0238816588758</c:v>
                </c:pt>
                <c:pt idx="57">
                  <c:v>-2427.2624840134763</c:v>
                </c:pt>
                <c:pt idx="58">
                  <c:v>-1608.6894887648562</c:v>
                </c:pt>
                <c:pt idx="59">
                  <c:v>-799.53486454691233</c:v>
                </c:pt>
                <c:pt idx="60">
                  <c:v>-5.5782162352539533E-12</c:v>
                </c:pt>
                <c:pt idx="61">
                  <c:v>789.74146624857985</c:v>
                </c:pt>
                <c:pt idx="62">
                  <c:v>1569.5427385955647</c:v>
                </c:pt>
                <c:pt idx="63">
                  <c:v>2339.2828838977393</c:v>
                </c:pt>
                <c:pt idx="64">
                  <c:v>3098.8657809685833</c:v>
                </c:pt>
                <c:pt idx="65">
                  <c:v>3848.219003962085</c:v>
                </c:pt>
                <c:pt idx="66">
                  <c:v>4587.2926436497773</c:v>
                </c:pt>
                <c:pt idx="67">
                  <c:v>5316.0580707661902</c:v>
                </c:pt>
                <c:pt idx="68">
                  <c:v>6034.5066457532203</c:v>
                </c:pt>
                <c:pt idx="69">
                  <c:v>6742.6483793781081</c:v>
                </c:pt>
                <c:pt idx="70">
                  <c:v>7440.5105488304425</c:v>
                </c:pt>
                <c:pt idx="71">
                  <c:v>8128.1362740207041</c:v>
                </c:pt>
                <c:pt idx="72">
                  <c:v>8805.5830589075704</c:v>
                </c:pt>
                <c:pt idx="73">
                  <c:v>9472.9213027704463</c:v>
                </c:pt>
                <c:pt idx="74">
                  <c:v>10130.232786420118</c:v>
                </c:pt>
                <c:pt idx="75">
                  <c:v>10777.609138401955</c:v>
                </c:pt>
                <c:pt idx="76">
                  <c:v>11415.150286293347</c:v>
                </c:pt>
                <c:pt idx="77">
                  <c:v>12042.962898229229</c:v>
                </c:pt>
                <c:pt idx="78">
                  <c:v>12661.158819808159</c:v>
                </c:pt>
                <c:pt idx="79">
                  <c:v>13269.853511533905</c:v>
                </c:pt>
                <c:pt idx="80">
                  <c:v>13869.164491936266</c:v>
                </c:pt>
                <c:pt idx="81">
                  <c:v>14459.209791488602</c:v>
                </c:pt>
                <c:pt idx="82">
                  <c:v>15040.10642239847</c:v>
                </c:pt>
                <c:pt idx="83">
                  <c:v>15611.96886929277</c:v>
                </c:pt>
                <c:pt idx="84">
                  <c:v>16174.90760574882</c:v>
                </c:pt>
                <c:pt idx="85">
                  <c:v>16729.027641539069</c:v>
                </c:pt>
                <c:pt idx="86">
                  <c:v>17274.427105359522</c:v>
                </c:pt>
                <c:pt idx="87">
                  <c:v>17811.195867700531</c:v>
                </c:pt>
                <c:pt idx="88">
                  <c:v>18339.414208394213</c:v>
                </c:pt>
                <c:pt idx="89">
                  <c:v>18859.151533234635</c:v>
                </c:pt>
                <c:pt idx="90">
                  <c:v>19370.465143917736</c:v>
                </c:pt>
                <c:pt idx="91">
                  <c:v>19873.399065384634</c:v>
                </c:pt>
                <c:pt idx="92">
                  <c:v>20367.982934478921</c:v>
                </c:pt>
                <c:pt idx="93">
                  <c:v>20854.230953642622</c:v>
                </c:pt>
                <c:pt idx="94">
                  <c:v>21332.140913180479</c:v>
                </c:pt>
                <c:pt idx="95">
                  <c:v>21801.693285415589</c:v>
                </c:pt>
                <c:pt idx="96">
                  <c:v>22262.850393844357</c:v>
                </c:pt>
                <c:pt idx="97">
                  <c:v>22715.55566017413</c:v>
                </c:pt>
                <c:pt idx="98">
                  <c:v>23159.732931894112</c:v>
                </c:pt>
                <c:pt idx="99">
                  <c:v>23595.285892789816</c:v>
                </c:pt>
                <c:pt idx="100">
                  <c:v>24022.097558563837</c:v>
                </c:pt>
                <c:pt idx="101">
                  <c:v>24440.029859471993</c:v>
                </c:pt>
                <c:pt idx="102">
                  <c:v>24848.92331162468</c:v>
                </c:pt>
                <c:pt idx="103">
                  <c:v>25248.596778338866</c:v>
                </c:pt>
                <c:pt idx="104">
                  <c:v>25638.847322658115</c:v>
                </c:pt>
                <c:pt idx="105">
                  <c:v>26019.450151886238</c:v>
                </c:pt>
                <c:pt idx="106">
                  <c:v>26390.158654705654</c:v>
                </c:pt>
                <c:pt idx="107">
                  <c:v>26750.70453117579</c:v>
                </c:pt>
                <c:pt idx="108">
                  <c:v>27100.798015629156</c:v>
                </c:pt>
                <c:pt idx="109">
                  <c:v>27440.128192205546</c:v>
                </c:pt>
                <c:pt idx="110">
                  <c:v>27768.363402487441</c:v>
                </c:pt>
                <c:pt idx="111">
                  <c:v>28085.151744424234</c:v>
                </c:pt>
                <c:pt idx="112">
                  <c:v>28390.121661458423</c:v>
                </c:pt>
                <c:pt idx="113">
                  <c:v>28682.882620496832</c:v>
                </c:pt>
                <c:pt idx="114">
                  <c:v>28963.025877101496</c:v>
                </c:pt>
                <c:pt idx="115">
                  <c:v>29230.125326012163</c:v>
                </c:pt>
                <c:pt idx="116">
                  <c:v>29483.73843485432</c:v>
                </c:pt>
                <c:pt idx="117">
                  <c:v>29723.407258633772</c:v>
                </c:pt>
                <c:pt idx="118">
                  <c:v>29948.659532373164</c:v>
                </c:pt>
                <c:pt idx="119">
                  <c:v>30159.009839007256</c:v>
                </c:pt>
                <c:pt idx="120">
                  <c:v>30353.960849422205</c:v>
                </c:pt>
                <c:pt idx="121">
                  <c:v>30533.004631302258</c:v>
                </c:pt>
                <c:pt idx="122">
                  <c:v>30695.624023233555</c:v>
                </c:pt>
                <c:pt idx="123">
                  <c:v>30841.294070310949</c:v>
                </c:pt>
                <c:pt idx="124">
                  <c:v>30969.483517300858</c:v>
                </c:pt>
                <c:pt idx="125">
                  <c:v>31079.65635522993</c:v>
                </c:pt>
                <c:pt idx="126">
                  <c:v>31171.273417098735</c:v>
                </c:pt>
                <c:pt idx="127">
                  <c:v>31243.794018259829</c:v>
                </c:pt>
                <c:pt idx="128">
                  <c:v>31296.677636852673</c:v>
                </c:pt>
                <c:pt idx="129">
                  <c:v>31329.385629553406</c:v>
                </c:pt>
                <c:pt idx="130">
                  <c:v>31341.382977776331</c:v>
                </c:pt>
                <c:pt idx="131">
                  <c:v>31332.140059355832</c:v>
                </c:pt>
                <c:pt idx="132">
                  <c:v>31301.134440643418</c:v>
                </c:pt>
                <c:pt idx="133">
                  <c:v>31247.852683874858</c:v>
                </c:pt>
                <c:pt idx="134">
                  <c:v>31171.792164595921</c:v>
                </c:pt>
                <c:pt idx="135">
                  <c:v>31072.462893884349</c:v>
                </c:pt>
                <c:pt idx="136">
                  <c:v>30949.389340068879</c:v>
                </c:pt>
                <c:pt idx="137">
                  <c:v>30802.112244623811</c:v>
                </c:pt>
                <c:pt idx="138">
                  <c:v>30630.190426910845</c:v>
                </c:pt>
                <c:pt idx="139">
                  <c:v>30433.202572447306</c:v>
                </c:pt>
                <c:pt idx="140">
                  <c:v>30210.748999402367</c:v>
                </c:pt>
                <c:pt idx="141">
                  <c:v>29962.453398060134</c:v>
                </c:pt>
                <c:pt idx="142">
                  <c:v>29687.964538040651</c:v>
                </c:pt>
                <c:pt idx="143">
                  <c:v>29386.957938136256</c:v>
                </c:pt>
                <c:pt idx="144">
                  <c:v>29059.137493701648</c:v>
                </c:pt>
                <c:pt idx="145">
                  <c:v>28704.237056631482</c:v>
                </c:pt>
                <c:pt idx="146">
                  <c:v>28322.021963068011</c:v>
                </c:pt>
                <c:pt idx="147">
                  <c:v>27912.290504104712</c:v>
                </c:pt>
                <c:pt idx="148">
                  <c:v>27474.87533488746</c:v>
                </c:pt>
                <c:pt idx="149">
                  <c:v>27009.644817664128</c:v>
                </c:pt>
                <c:pt idx="150">
                  <c:v>26516.504294495553</c:v>
                </c:pt>
                <c:pt idx="151">
                  <c:v>25995.397285514136</c:v>
                </c:pt>
                <c:pt idx="152">
                  <c:v>25446.306608802752</c:v>
                </c:pt>
                <c:pt idx="153">
                  <c:v>24869.255418162626</c:v>
                </c:pt>
                <c:pt idx="154">
                  <c:v>24264.308155247043</c:v>
                </c:pt>
                <c:pt idx="155">
                  <c:v>23631.571412754962</c:v>
                </c:pt>
                <c:pt idx="156">
                  <c:v>22971.194705606118</c:v>
                </c:pt>
                <c:pt idx="157">
                  <c:v>22283.371147254893</c:v>
                </c:pt>
                <c:pt idx="158">
                  <c:v>21568.338028545008</c:v>
                </c:pt>
                <c:pt idx="159">
                  <c:v>20826.37729675895</c:v>
                </c:pt>
                <c:pt idx="160">
                  <c:v>20057.815932774833</c:v>
                </c:pt>
                <c:pt idx="161">
                  <c:v>19263.026224509227</c:v>
                </c:pt>
                <c:pt idx="162">
                  <c:v>18442.425935094314</c:v>
                </c:pt>
                <c:pt idx="163">
                  <c:v>17596.478364514169</c:v>
                </c:pt>
                <c:pt idx="164">
                  <c:v>16725.692303704116</c:v>
                </c:pt>
                <c:pt idx="165">
                  <c:v>15830.621880400075</c:v>
                </c:pt>
                <c:pt idx="166">
                  <c:v>14911.866296310391</c:v>
                </c:pt>
                <c:pt idx="167">
                  <c:v>13970.069455469526</c:v>
                </c:pt>
                <c:pt idx="168">
                  <c:v>13005.919483921843</c:v>
                </c:pt>
                <c:pt idx="169">
                  <c:v>12020.148141171008</c:v>
                </c:pt>
                <c:pt idx="170">
                  <c:v>11013.530124119347</c:v>
                </c:pt>
                <c:pt idx="171">
                  <c:v>9986.8822645072978</c:v>
                </c:pt>
                <c:pt idx="172">
                  <c:v>8941.0626211474937</c:v>
                </c:pt>
                <c:pt idx="173">
                  <c:v>7876.9694685292079</c:v>
                </c:pt>
                <c:pt idx="174">
                  <c:v>6795.5401836470819</c:v>
                </c:pt>
                <c:pt idx="175">
                  <c:v>5697.7500331799092</c:v>
                </c:pt>
                <c:pt idx="176">
                  <c:v>4584.6108634151678</c:v>
                </c:pt>
                <c:pt idx="177">
                  <c:v>3457.1696955749453</c:v>
                </c:pt>
                <c:pt idx="178">
                  <c:v>2316.5072294559714</c:v>
                </c:pt>
                <c:pt idx="179">
                  <c:v>1163.736258543604</c:v>
                </c:pt>
                <c:pt idx="180">
                  <c:v>1.3674506470780031E-11</c:v>
                </c:pt>
                <c:pt idx="181">
                  <c:v>-1173.5296568418578</c:v>
                </c:pt>
                <c:pt idx="182">
                  <c:v>-2355.6539796251845</c:v>
                </c:pt>
                <c:pt idx="183">
                  <c:v>-3545.149295690604</c:v>
                </c:pt>
                <c:pt idx="184">
                  <c:v>-4740.7689641053848</c:v>
                </c:pt>
                <c:pt idx="185">
                  <c:v>-5941.2454125417526</c:v>
                </c:pt>
                <c:pt idx="186">
                  <c:v>-7145.2922343674763</c:v>
                </c:pt>
                <c:pt idx="187">
                  <c:v>-8351.6063411448176</c:v>
                </c:pt>
                <c:pt idx="188">
                  <c:v>-9558.8701655786881</c:v>
                </c:pt>
                <c:pt idx="189">
                  <c:v>-10765.753909814743</c:v>
                </c:pt>
                <c:pt idx="190">
                  <c:v>-11970.917833858572</c:v>
                </c:pt>
                <c:pt idx="191">
                  <c:v>-13173.014578773462</c:v>
                </c:pt>
                <c:pt idx="192">
                  <c:v>-14370.691519213462</c:v>
                </c:pt>
                <c:pt idx="193">
                  <c:v>-15562.593139762361</c:v>
                </c:pt>
                <c:pt idx="194">
                  <c:v>-16747.363429477402</c:v>
                </c:pt>
                <c:pt idx="195">
                  <c:v>-17923.648288979759</c:v>
                </c:pt>
                <c:pt idx="196">
                  <c:v>-19090.097944391662</c:v>
                </c:pt>
                <c:pt idx="197">
                  <c:v>-20245.36936239291</c:v>
                </c:pt>
                <c:pt idx="198">
                  <c:v>-21388.128660657861</c:v>
                </c:pt>
                <c:pt idx="199">
                  <c:v>-22517.05350793674</c:v>
                </c:pt>
                <c:pt idx="200">
                  <c:v>-23630.835508063756</c:v>
                </c:pt>
                <c:pt idx="201">
                  <c:v>-24728.182562207581</c:v>
                </c:pt>
                <c:pt idx="202">
                  <c:v>-25807.821203728512</c:v>
                </c:pt>
                <c:pt idx="203">
                  <c:v>-26868.498900069659</c:v>
                </c:pt>
                <c:pt idx="204">
                  <c:v>-27908.986316186572</c:v>
                </c:pt>
                <c:pt idx="205">
                  <c:v>-28928.079534114899</c:v>
                </c:pt>
                <c:pt idx="206">
                  <c:v>-29924.602223378213</c:v>
                </c:pt>
                <c:pt idx="207">
                  <c:v>-30897.40775706316</c:v>
                </c:pt>
                <c:pt idx="208">
                  <c:v>-31845.381268520083</c:v>
                </c:pt>
                <c:pt idx="209">
                  <c:v>-32767.441643796843</c:v>
                </c:pt>
                <c:pt idx="210">
                  <c:v>-33662.543445073279</c:v>
                </c:pt>
                <c:pt idx="211">
                  <c:v>-34529.678760536881</c:v>
                </c:pt>
                <c:pt idx="212">
                  <c:v>-35367.878976325585</c:v>
                </c:pt>
                <c:pt idx="213">
                  <c:v>-36176.216466359641</c:v>
                </c:pt>
                <c:pt idx="214">
                  <c:v>-36953.806196092293</c:v>
                </c:pt>
                <c:pt idx="215">
                  <c:v>-37699.807236427019</c:v>
                </c:pt>
                <c:pt idx="216">
                  <c:v>-38413.424184276679</c:v>
                </c:pt>
                <c:pt idx="217">
                  <c:v>-39093.908486477034</c:v>
                </c:pt>
                <c:pt idx="218">
                  <c:v>-39740.559664012682</c:v>
                </c:pt>
                <c:pt idx="219">
                  <c:v>-40352.726433767093</c:v>
                </c:pt>
                <c:pt idx="220">
                  <c:v>-40929.807725269071</c:v>
                </c:pt>
                <c:pt idx="221">
                  <c:v>-41471.253590175394</c:v>
                </c:pt>
                <c:pt idx="222">
                  <c:v>-41976.566002502892</c:v>
                </c:pt>
                <c:pt idx="223">
                  <c:v>-42445.299547900664</c:v>
                </c:pt>
                <c:pt idx="224">
                  <c:v>-42877.062000536942</c:v>
                </c:pt>
                <c:pt idx="225">
                  <c:v>-43271.514786460226</c:v>
                </c:pt>
                <c:pt idx="226">
                  <c:v>-43628.373332584444</c:v>
                </c:pt>
                <c:pt idx="227">
                  <c:v>-43947.40730073757</c:v>
                </c:pt>
                <c:pt idx="228">
                  <c:v>-44228.440706507346</c:v>
                </c:pt>
                <c:pt idx="229">
                  <c:v>-44471.351922908929</c:v>
                </c:pt>
                <c:pt idx="230">
                  <c:v>-44676.073569192667</c:v>
                </c:pt>
                <c:pt idx="231">
                  <c:v>-44842.592285401501</c:v>
                </c:pt>
                <c:pt idx="232">
                  <c:v>-44970.948393576982</c:v>
                </c:pt>
                <c:pt idx="233">
                  <c:v>-45061.235446799736</c:v>
                </c:pt>
                <c:pt idx="234">
                  <c:v>-45113.59966753381</c:v>
                </c:pt>
                <c:pt idx="235">
                  <c:v>-45128.239277023604</c:v>
                </c:pt>
                <c:pt idx="236">
                  <c:v>-45105.403717766159</c:v>
                </c:pt>
                <c:pt idx="237">
                  <c:v>-45045.392771350809</c:v>
                </c:pt>
                <c:pt idx="238">
                  <c:v>-44948.555574219863</c:v>
                </c:pt>
                <c:pt idx="239">
                  <c:v>-44815.289534159521</c:v>
                </c:pt>
                <c:pt idx="240">
                  <c:v>-44646.039150577781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hover!$AR$31</c:f>
              <c:strCache>
                <c:ptCount val="1"/>
                <c:pt idx="0">
                  <c:v>M4 (ft-lb)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hover!$AR$32:$AR$272</c:f>
              <c:numCache>
                <c:formatCode>0.00</c:formatCode>
                <c:ptCount val="241"/>
                <c:pt idx="0">
                  <c:v>-5.5782162352539533E-12</c:v>
                </c:pt>
                <c:pt idx="1">
                  <c:v>789.74146624857985</c:v>
                </c:pt>
                <c:pt idx="2">
                  <c:v>1569.5427385955647</c:v>
                </c:pt>
                <c:pt idx="3">
                  <c:v>2339.2828838977393</c:v>
                </c:pt>
                <c:pt idx="4">
                  <c:v>3098.8657809685833</c:v>
                </c:pt>
                <c:pt idx="5">
                  <c:v>3848.219003962085</c:v>
                </c:pt>
                <c:pt idx="6">
                  <c:v>4587.2926436497773</c:v>
                </c:pt>
                <c:pt idx="7">
                  <c:v>5316.0580707661902</c:v>
                </c:pt>
                <c:pt idx="8">
                  <c:v>6034.5066457532203</c:v>
                </c:pt>
                <c:pt idx="9">
                  <c:v>6742.6483793781081</c:v>
                </c:pt>
                <c:pt idx="10">
                  <c:v>7440.5105488304425</c:v>
                </c:pt>
                <c:pt idx="11">
                  <c:v>8128.1362740207041</c:v>
                </c:pt>
                <c:pt idx="12">
                  <c:v>8805.5830589075704</c:v>
                </c:pt>
                <c:pt idx="13">
                  <c:v>9472.9213027704463</c:v>
                </c:pt>
                <c:pt idx="14">
                  <c:v>10130.232786420118</c:v>
                </c:pt>
                <c:pt idx="15">
                  <c:v>10777.609138401955</c:v>
                </c:pt>
                <c:pt idx="16">
                  <c:v>11415.150286293347</c:v>
                </c:pt>
                <c:pt idx="17">
                  <c:v>12042.962898229229</c:v>
                </c:pt>
                <c:pt idx="18">
                  <c:v>12661.158819808159</c:v>
                </c:pt>
                <c:pt idx="19">
                  <c:v>13269.853511533905</c:v>
                </c:pt>
                <c:pt idx="20">
                  <c:v>13869.164491936288</c:v>
                </c:pt>
                <c:pt idx="21">
                  <c:v>14459.209791488602</c:v>
                </c:pt>
                <c:pt idx="22">
                  <c:v>15040.10642239847</c:v>
                </c:pt>
                <c:pt idx="23">
                  <c:v>15611.96886929277</c:v>
                </c:pt>
                <c:pt idx="24">
                  <c:v>16174.90760574882</c:v>
                </c:pt>
                <c:pt idx="25">
                  <c:v>16729.027641539069</c:v>
                </c:pt>
                <c:pt idx="26">
                  <c:v>17274.427105359522</c:v>
                </c:pt>
                <c:pt idx="27">
                  <c:v>17811.195867700553</c:v>
                </c:pt>
                <c:pt idx="28">
                  <c:v>18339.414208394213</c:v>
                </c:pt>
                <c:pt idx="29">
                  <c:v>18859.151533234635</c:v>
                </c:pt>
                <c:pt idx="30">
                  <c:v>19370.465143917736</c:v>
                </c:pt>
                <c:pt idx="31">
                  <c:v>19873.399065384652</c:v>
                </c:pt>
                <c:pt idx="32">
                  <c:v>20367.98293447894</c:v>
                </c:pt>
                <c:pt idx="33">
                  <c:v>20854.230953642622</c:v>
                </c:pt>
                <c:pt idx="34">
                  <c:v>21332.140913180479</c:v>
                </c:pt>
                <c:pt idx="35">
                  <c:v>21801.693285415589</c:v>
                </c:pt>
                <c:pt idx="36">
                  <c:v>22262.850393844357</c:v>
                </c:pt>
                <c:pt idx="37">
                  <c:v>22715.55566017413</c:v>
                </c:pt>
                <c:pt idx="38">
                  <c:v>23159.732931894112</c:v>
                </c:pt>
                <c:pt idx="39">
                  <c:v>23595.285892789816</c:v>
                </c:pt>
                <c:pt idx="40">
                  <c:v>24022.097558563826</c:v>
                </c:pt>
                <c:pt idx="41">
                  <c:v>24440.029859471993</c:v>
                </c:pt>
                <c:pt idx="42">
                  <c:v>24848.923311624691</c:v>
                </c:pt>
                <c:pt idx="43">
                  <c:v>25248.596778338877</c:v>
                </c:pt>
                <c:pt idx="44">
                  <c:v>25638.847322658115</c:v>
                </c:pt>
                <c:pt idx="45">
                  <c:v>26019.450151886238</c:v>
                </c:pt>
                <c:pt idx="46">
                  <c:v>26390.158654705654</c:v>
                </c:pt>
                <c:pt idx="47">
                  <c:v>26750.70453117579</c:v>
                </c:pt>
                <c:pt idx="48">
                  <c:v>27100.798015629156</c:v>
                </c:pt>
                <c:pt idx="49">
                  <c:v>27440.128192205546</c:v>
                </c:pt>
                <c:pt idx="50">
                  <c:v>27768.363402487441</c:v>
                </c:pt>
                <c:pt idx="51">
                  <c:v>28085.151744424216</c:v>
                </c:pt>
                <c:pt idx="52">
                  <c:v>28390.121661458419</c:v>
                </c:pt>
                <c:pt idx="53">
                  <c:v>28682.882620496832</c:v>
                </c:pt>
                <c:pt idx="54">
                  <c:v>28963.025877101496</c:v>
                </c:pt>
                <c:pt idx="55">
                  <c:v>29230.125326012163</c:v>
                </c:pt>
                <c:pt idx="56">
                  <c:v>29483.738434854324</c:v>
                </c:pt>
                <c:pt idx="57">
                  <c:v>29723.407258633772</c:v>
                </c:pt>
                <c:pt idx="58">
                  <c:v>29948.659532373164</c:v>
                </c:pt>
                <c:pt idx="59">
                  <c:v>30159.009839007256</c:v>
                </c:pt>
                <c:pt idx="60">
                  <c:v>30353.960849422205</c:v>
                </c:pt>
                <c:pt idx="61">
                  <c:v>30533.004631302258</c:v>
                </c:pt>
                <c:pt idx="62">
                  <c:v>30695.624023233555</c:v>
                </c:pt>
                <c:pt idx="63">
                  <c:v>30841.294070310949</c:v>
                </c:pt>
                <c:pt idx="64">
                  <c:v>30969.483517300858</c:v>
                </c:pt>
                <c:pt idx="65">
                  <c:v>31079.65635522993</c:v>
                </c:pt>
                <c:pt idx="66">
                  <c:v>31171.273417098735</c:v>
                </c:pt>
                <c:pt idx="67">
                  <c:v>31243.79401825984</c:v>
                </c:pt>
                <c:pt idx="68">
                  <c:v>31296.677636852673</c:v>
                </c:pt>
                <c:pt idx="69">
                  <c:v>31329.385629553406</c:v>
                </c:pt>
                <c:pt idx="70">
                  <c:v>31341.382977776331</c:v>
                </c:pt>
                <c:pt idx="71">
                  <c:v>31332.140059355832</c:v>
                </c:pt>
                <c:pt idx="72">
                  <c:v>31301.134440643418</c:v>
                </c:pt>
                <c:pt idx="73">
                  <c:v>31247.852683874858</c:v>
                </c:pt>
                <c:pt idx="74">
                  <c:v>31171.792164595921</c:v>
                </c:pt>
                <c:pt idx="75">
                  <c:v>31072.462893884353</c:v>
                </c:pt>
                <c:pt idx="76">
                  <c:v>30949.389340068887</c:v>
                </c:pt>
                <c:pt idx="77">
                  <c:v>30802.112244623804</c:v>
                </c:pt>
                <c:pt idx="78">
                  <c:v>30630.190426910845</c:v>
                </c:pt>
                <c:pt idx="79">
                  <c:v>30433.202572447306</c:v>
                </c:pt>
                <c:pt idx="80">
                  <c:v>30210.748999402371</c:v>
                </c:pt>
                <c:pt idx="81">
                  <c:v>29962.453398060134</c:v>
                </c:pt>
                <c:pt idx="82">
                  <c:v>29687.964538040651</c:v>
                </c:pt>
                <c:pt idx="83">
                  <c:v>29386.957938136256</c:v>
                </c:pt>
                <c:pt idx="84">
                  <c:v>29059.137493701648</c:v>
                </c:pt>
                <c:pt idx="85">
                  <c:v>28704.237056631482</c:v>
                </c:pt>
                <c:pt idx="86">
                  <c:v>28322.021963067993</c:v>
                </c:pt>
                <c:pt idx="87">
                  <c:v>27912.290504104712</c:v>
                </c:pt>
                <c:pt idx="88">
                  <c:v>27474.87533488746</c:v>
                </c:pt>
                <c:pt idx="89">
                  <c:v>27009.644817664128</c:v>
                </c:pt>
                <c:pt idx="90">
                  <c:v>26516.504294495528</c:v>
                </c:pt>
                <c:pt idx="91">
                  <c:v>25995.397285514136</c:v>
                </c:pt>
                <c:pt idx="92">
                  <c:v>25446.306608802752</c:v>
                </c:pt>
                <c:pt idx="93">
                  <c:v>24869.255418162626</c:v>
                </c:pt>
                <c:pt idx="94">
                  <c:v>24264.308155247043</c:v>
                </c:pt>
                <c:pt idx="95">
                  <c:v>23631.571412754962</c:v>
                </c:pt>
                <c:pt idx="96">
                  <c:v>22971.194705606118</c:v>
                </c:pt>
                <c:pt idx="97">
                  <c:v>22283.371147254893</c:v>
                </c:pt>
                <c:pt idx="98">
                  <c:v>21568.338028545008</c:v>
                </c:pt>
                <c:pt idx="99">
                  <c:v>20826.377296758925</c:v>
                </c:pt>
                <c:pt idx="100">
                  <c:v>20057.815932774807</c:v>
                </c:pt>
                <c:pt idx="101">
                  <c:v>19263.026224509227</c:v>
                </c:pt>
                <c:pt idx="102">
                  <c:v>18442.425935094347</c:v>
                </c:pt>
                <c:pt idx="103">
                  <c:v>17596.478364514202</c:v>
                </c:pt>
                <c:pt idx="104">
                  <c:v>16725.692303704149</c:v>
                </c:pt>
                <c:pt idx="105">
                  <c:v>15830.621880400106</c:v>
                </c:pt>
                <c:pt idx="106">
                  <c:v>14911.866296310391</c:v>
                </c:pt>
                <c:pt idx="107">
                  <c:v>13970.069455469526</c:v>
                </c:pt>
                <c:pt idx="108">
                  <c:v>13005.919483921843</c:v>
                </c:pt>
                <c:pt idx="109">
                  <c:v>12020.148141171008</c:v>
                </c:pt>
                <c:pt idx="110">
                  <c:v>11013.530124119347</c:v>
                </c:pt>
                <c:pt idx="111">
                  <c:v>9986.8822645072978</c:v>
                </c:pt>
                <c:pt idx="112">
                  <c:v>8941.0626211474555</c:v>
                </c:pt>
                <c:pt idx="113">
                  <c:v>7876.9694685292079</c:v>
                </c:pt>
                <c:pt idx="114">
                  <c:v>6795.5401836470455</c:v>
                </c:pt>
                <c:pt idx="115">
                  <c:v>5697.7500331798719</c:v>
                </c:pt>
                <c:pt idx="116">
                  <c:v>4584.6108634151678</c:v>
                </c:pt>
                <c:pt idx="117">
                  <c:v>3457.1696955749453</c:v>
                </c:pt>
                <c:pt idx="118">
                  <c:v>2316.5072294559714</c:v>
                </c:pt>
                <c:pt idx="119">
                  <c:v>1163.736258543604</c:v>
                </c:pt>
                <c:pt idx="120">
                  <c:v>1.3674506470780031E-11</c:v>
                </c:pt>
                <c:pt idx="121">
                  <c:v>-1173.5296568418976</c:v>
                </c:pt>
                <c:pt idx="122">
                  <c:v>-2355.6539796252255</c:v>
                </c:pt>
                <c:pt idx="123">
                  <c:v>-3545.1492956906445</c:v>
                </c:pt>
                <c:pt idx="124">
                  <c:v>-4740.7689641053848</c:v>
                </c:pt>
                <c:pt idx="125">
                  <c:v>-5941.2454125417526</c:v>
                </c:pt>
                <c:pt idx="126">
                  <c:v>-7145.2922343674763</c:v>
                </c:pt>
                <c:pt idx="127">
                  <c:v>-8351.6063411448176</c:v>
                </c:pt>
                <c:pt idx="128">
                  <c:v>-9558.8701655786881</c:v>
                </c:pt>
                <c:pt idx="129">
                  <c:v>-10765.753909814743</c:v>
                </c:pt>
                <c:pt idx="130">
                  <c:v>-11970.917833858572</c:v>
                </c:pt>
                <c:pt idx="131">
                  <c:v>-13173.014578773462</c:v>
                </c:pt>
                <c:pt idx="132">
                  <c:v>-14370.691519213462</c:v>
                </c:pt>
                <c:pt idx="133">
                  <c:v>-15562.593139762361</c:v>
                </c:pt>
                <c:pt idx="134">
                  <c:v>-16747.363429477402</c:v>
                </c:pt>
                <c:pt idx="135">
                  <c:v>-17923.648288979759</c:v>
                </c:pt>
                <c:pt idx="136">
                  <c:v>-19090.097944391662</c:v>
                </c:pt>
                <c:pt idx="137">
                  <c:v>-20245.36936239291</c:v>
                </c:pt>
                <c:pt idx="138">
                  <c:v>-21388.128660657861</c:v>
                </c:pt>
                <c:pt idx="139">
                  <c:v>-22517.05350793674</c:v>
                </c:pt>
                <c:pt idx="140">
                  <c:v>-23630.835508063756</c:v>
                </c:pt>
                <c:pt idx="141">
                  <c:v>-24728.182562207512</c:v>
                </c:pt>
                <c:pt idx="142">
                  <c:v>-25807.821203728512</c:v>
                </c:pt>
                <c:pt idx="143">
                  <c:v>-26868.498900069659</c:v>
                </c:pt>
                <c:pt idx="144">
                  <c:v>-27908.986316186641</c:v>
                </c:pt>
                <c:pt idx="145">
                  <c:v>-28928.079534114957</c:v>
                </c:pt>
                <c:pt idx="146">
                  <c:v>-29924.602223378213</c:v>
                </c:pt>
                <c:pt idx="147">
                  <c:v>-30897.40775706316</c:v>
                </c:pt>
                <c:pt idx="148">
                  <c:v>-31845.381268520083</c:v>
                </c:pt>
                <c:pt idx="149">
                  <c:v>-32767.441643796843</c:v>
                </c:pt>
                <c:pt idx="150">
                  <c:v>-33662.543445073279</c:v>
                </c:pt>
                <c:pt idx="151">
                  <c:v>-34529.678760536881</c:v>
                </c:pt>
                <c:pt idx="152">
                  <c:v>-35367.878976325585</c:v>
                </c:pt>
                <c:pt idx="153">
                  <c:v>-36176.216466359641</c:v>
                </c:pt>
                <c:pt idx="154">
                  <c:v>-36953.806196092293</c:v>
                </c:pt>
                <c:pt idx="155">
                  <c:v>-37699.807236427019</c:v>
                </c:pt>
                <c:pt idx="156">
                  <c:v>-38413.424184276679</c:v>
                </c:pt>
                <c:pt idx="157">
                  <c:v>-39093.908486477034</c:v>
                </c:pt>
                <c:pt idx="158">
                  <c:v>-39740.559664012682</c:v>
                </c:pt>
                <c:pt idx="159">
                  <c:v>-40352.726433767093</c:v>
                </c:pt>
                <c:pt idx="160">
                  <c:v>-40929.807725269071</c:v>
                </c:pt>
                <c:pt idx="161">
                  <c:v>-41471.253590175394</c:v>
                </c:pt>
                <c:pt idx="162">
                  <c:v>-41976.566002502892</c:v>
                </c:pt>
                <c:pt idx="163">
                  <c:v>-42445.299547900664</c:v>
                </c:pt>
                <c:pt idx="164">
                  <c:v>-42877.062000536942</c:v>
                </c:pt>
                <c:pt idx="165">
                  <c:v>-43271.514786460262</c:v>
                </c:pt>
                <c:pt idx="166">
                  <c:v>-43628.373332584444</c:v>
                </c:pt>
                <c:pt idx="167">
                  <c:v>-43947.40730073757</c:v>
                </c:pt>
                <c:pt idx="168">
                  <c:v>-44228.440706507346</c:v>
                </c:pt>
                <c:pt idx="169">
                  <c:v>-44471.351922908929</c:v>
                </c:pt>
                <c:pt idx="170">
                  <c:v>-44676.073569192667</c:v>
                </c:pt>
                <c:pt idx="171">
                  <c:v>-44842.592285401501</c:v>
                </c:pt>
                <c:pt idx="172">
                  <c:v>-44970.948393576982</c:v>
                </c:pt>
                <c:pt idx="173">
                  <c:v>-45061.235446799736</c:v>
                </c:pt>
                <c:pt idx="174">
                  <c:v>-45113.59966753381</c:v>
                </c:pt>
                <c:pt idx="175">
                  <c:v>-45128.239277023604</c:v>
                </c:pt>
                <c:pt idx="176">
                  <c:v>-45105.403717766159</c:v>
                </c:pt>
                <c:pt idx="177">
                  <c:v>-45045.392771350809</c:v>
                </c:pt>
                <c:pt idx="178">
                  <c:v>-44948.555574219863</c:v>
                </c:pt>
                <c:pt idx="179">
                  <c:v>-44815.289534159521</c:v>
                </c:pt>
                <c:pt idx="180">
                  <c:v>-44646.039150577781</c:v>
                </c:pt>
                <c:pt idx="181">
                  <c:v>-44441.29474186452</c:v>
                </c:pt>
                <c:pt idx="182">
                  <c:v>-44201.591083359475</c:v>
                </c:pt>
                <c:pt idx="183">
                  <c:v>-43927.505959673625</c:v>
                </c:pt>
                <c:pt idx="184">
                  <c:v>-43619.658635319618</c:v>
                </c:pt>
                <c:pt idx="185">
                  <c:v>-43278.708247805822</c:v>
                </c:pt>
                <c:pt idx="186">
                  <c:v>-42905.352127536571</c:v>
                </c:pt>
                <c:pt idx="187">
                  <c:v>-42500.324049036724</c:v>
                </c:pt>
                <c:pt idx="188">
                  <c:v>-42064.392418182739</c:v>
                </c:pt>
                <c:pt idx="189">
                  <c:v>-41598.358400272351</c:v>
                </c:pt>
                <c:pt idx="190">
                  <c:v>-41103.053993903777</c:v>
                </c:pt>
                <c:pt idx="191">
                  <c:v>-40579.340055758643</c:v>
                </c:pt>
                <c:pt idx="192">
                  <c:v>-40028.104281493092</c:v>
                </c:pt>
                <c:pt idx="193">
                  <c:v>-39450.259148038516</c:v>
                </c:pt>
                <c:pt idx="194">
                  <c:v>-38846.739822694202</c:v>
                </c:pt>
                <c:pt idx="195">
                  <c:v>-38218.502044462191</c:v>
                </c:pt>
                <c:pt idx="196">
                  <c:v>-37566.519983126207</c:v>
                </c:pt>
                <c:pt idx="197">
                  <c:v>-36891.784081615762</c:v>
                </c:pt>
                <c:pt idx="198">
                  <c:v>-36195.29888721677</c:v>
                </c:pt>
                <c:pt idx="199">
                  <c:v>-35478.080877200111</c:v>
                </c:pt>
                <c:pt idx="200">
                  <c:v>-34741.156284430544</c:v>
                </c:pt>
                <c:pt idx="201">
                  <c:v>-33985.558928496801</c:v>
                </c:pt>
                <c:pt idx="202">
                  <c:v>-33212.328057866172</c:v>
                </c:pt>
                <c:pt idx="203">
                  <c:v>-32422.506208514933</c:v>
                </c:pt>
                <c:pt idx="204">
                  <c:v>-31617.137084419413</c:v>
                </c:pt>
                <c:pt idx="205">
                  <c:v>-30797.263465211159</c:v>
                </c:pt>
                <c:pt idx="206">
                  <c:v>-29963.925146204812</c:v>
                </c:pt>
                <c:pt idx="207">
                  <c:v>-29118.156915897602</c:v>
                </c:pt>
                <c:pt idx="208">
                  <c:v>-28260.986575917104</c:v>
                </c:pt>
                <c:pt idx="209">
                  <c:v>-27393.433008257434</c:v>
                </c:pt>
                <c:pt idx="210">
                  <c:v>-26516.504294495571</c:v>
                </c:pt>
                <c:pt idx="211">
                  <c:v>-25631.195891517465</c:v>
                </c:pt>
                <c:pt idx="212">
                  <c:v>-24738.488868111657</c:v>
                </c:pt>
                <c:pt idx="213">
                  <c:v>-23839.348206601182</c:v>
                </c:pt>
                <c:pt idx="214">
                  <c:v>-22934.721173490798</c:v>
                </c:pt>
                <c:pt idx="215">
                  <c:v>-22025.535762899111</c:v>
                </c:pt>
                <c:pt idx="216">
                  <c:v>-21112.699216329373</c:v>
                </c:pt>
                <c:pt idx="217">
                  <c:v>-20197.096622107634</c:v>
                </c:pt>
                <c:pt idx="218">
                  <c:v>-19279.589597582079</c:v>
                </c:pt>
                <c:pt idx="219">
                  <c:v>-18361.015056937289</c:v>
                </c:pt>
                <c:pt idx="220">
                  <c:v>-17442.184067225237</c:v>
                </c:pt>
                <c:pt idx="221">
                  <c:v>-16523.880794961457</c:v>
                </c:pt>
                <c:pt idx="222">
                  <c:v>-15606.861545371739</c:v>
                </c:pt>
                <c:pt idx="223">
                  <c:v>-14691.853896108003</c:v>
                </c:pt>
                <c:pt idx="224">
                  <c:v>-13779.555926980931</c:v>
                </c:pt>
                <c:pt idx="225">
                  <c:v>-12870.635546981679</c:v>
                </c:pt>
                <c:pt idx="226">
                  <c:v>-11965.729919587171</c:v>
                </c:pt>
                <c:pt idx="227">
                  <c:v>-11065.444987063323</c:v>
                </c:pt>
                <c:pt idx="228">
                  <c:v>-10170.355094199234</c:v>
                </c:pt>
                <c:pt idx="229">
                  <c:v>-9281.0027116231977</c:v>
                </c:pt>
                <c:pt idx="230">
                  <c:v>-8397.8982585697086</c:v>
                </c:pt>
                <c:pt idx="231">
                  <c:v>-7521.5200246856002</c:v>
                </c:pt>
                <c:pt idx="232">
                  <c:v>-6652.3141901844729</c:v>
                </c:pt>
                <c:pt idx="233">
                  <c:v>-5790.6949433818545</c:v>
                </c:pt>
                <c:pt idx="234">
                  <c:v>-4937.0446943702655</c:v>
                </c:pt>
                <c:pt idx="235">
                  <c:v>-4091.7143833240384</c:v>
                </c:pt>
                <c:pt idx="236">
                  <c:v>-3255.0238816589113</c:v>
                </c:pt>
                <c:pt idx="237">
                  <c:v>-2427.262484013484</c:v>
                </c:pt>
                <c:pt idx="238">
                  <c:v>-1608.6894887648639</c:v>
                </c:pt>
                <c:pt idx="239">
                  <c:v>-799.53486454691995</c:v>
                </c:pt>
                <c:pt idx="240">
                  <c:v>-6.6935303840017822E-11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hover!$AS$31</c:f>
              <c:strCache>
                <c:ptCount val="1"/>
                <c:pt idx="0">
                  <c:v>Total M (ft-lb)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hover!$AS$32:$AS$272</c:f>
              <c:numCache>
                <c:formatCode>0.00</c:formatCode>
                <c:ptCount val="241"/>
                <c:pt idx="0">
                  <c:v>-14292.078301155578</c:v>
                </c:pt>
                <c:pt idx="1">
                  <c:v>-14292.07830115558</c:v>
                </c:pt>
                <c:pt idx="2">
                  <c:v>-14292.078301155581</c:v>
                </c:pt>
                <c:pt idx="3">
                  <c:v>-14292.078301155572</c:v>
                </c:pt>
                <c:pt idx="4">
                  <c:v>-14292.07830115558</c:v>
                </c:pt>
                <c:pt idx="5">
                  <c:v>-14292.078301155592</c:v>
                </c:pt>
                <c:pt idx="6">
                  <c:v>-14292.078301155587</c:v>
                </c:pt>
                <c:pt idx="7">
                  <c:v>-14292.078301155565</c:v>
                </c:pt>
                <c:pt idx="8">
                  <c:v>-14292.078301155565</c:v>
                </c:pt>
                <c:pt idx="9">
                  <c:v>-14292.078301155605</c:v>
                </c:pt>
                <c:pt idx="10">
                  <c:v>-14292.078301155587</c:v>
                </c:pt>
                <c:pt idx="11">
                  <c:v>-14292.078301155583</c:v>
                </c:pt>
                <c:pt idx="12">
                  <c:v>-14292.07830115558</c:v>
                </c:pt>
                <c:pt idx="13">
                  <c:v>-14292.078301155565</c:v>
                </c:pt>
                <c:pt idx="14">
                  <c:v>-14292.07830115558</c:v>
                </c:pt>
                <c:pt idx="15">
                  <c:v>-14292.078301155596</c:v>
                </c:pt>
                <c:pt idx="16">
                  <c:v>-14292.078301155581</c:v>
                </c:pt>
                <c:pt idx="17">
                  <c:v>-14292.078301155585</c:v>
                </c:pt>
                <c:pt idx="18">
                  <c:v>-14292.07830115558</c:v>
                </c:pt>
                <c:pt idx="19">
                  <c:v>-14292.078301155585</c:v>
                </c:pt>
                <c:pt idx="20">
                  <c:v>-14292.078301155565</c:v>
                </c:pt>
                <c:pt idx="21">
                  <c:v>-14292.0783011556</c:v>
                </c:pt>
                <c:pt idx="22">
                  <c:v>-14292.078301155574</c:v>
                </c:pt>
                <c:pt idx="23">
                  <c:v>-14292.07830115558</c:v>
                </c:pt>
                <c:pt idx="24">
                  <c:v>-14292.078301155572</c:v>
                </c:pt>
                <c:pt idx="25">
                  <c:v>-14292.078301155572</c:v>
                </c:pt>
                <c:pt idx="26">
                  <c:v>-14292.078301155576</c:v>
                </c:pt>
                <c:pt idx="27">
                  <c:v>-14292.078301155561</c:v>
                </c:pt>
                <c:pt idx="28">
                  <c:v>-14292.078301155583</c:v>
                </c:pt>
                <c:pt idx="29">
                  <c:v>-14292.078301155572</c:v>
                </c:pt>
                <c:pt idx="30">
                  <c:v>-14292.07830115558</c:v>
                </c:pt>
                <c:pt idx="31">
                  <c:v>-14292.078301155587</c:v>
                </c:pt>
                <c:pt idx="32">
                  <c:v>-14292.078301155583</c:v>
                </c:pt>
                <c:pt idx="33">
                  <c:v>-14292.078301155616</c:v>
                </c:pt>
                <c:pt idx="34">
                  <c:v>-14292.078301155594</c:v>
                </c:pt>
                <c:pt idx="35">
                  <c:v>-14292.07830115559</c:v>
                </c:pt>
                <c:pt idx="36">
                  <c:v>-14292.078301155572</c:v>
                </c:pt>
                <c:pt idx="37">
                  <c:v>-14292.078301155572</c:v>
                </c:pt>
                <c:pt idx="38">
                  <c:v>-14292.078301155561</c:v>
                </c:pt>
                <c:pt idx="39">
                  <c:v>-14292.078301155565</c:v>
                </c:pt>
                <c:pt idx="40">
                  <c:v>-14292.078301155594</c:v>
                </c:pt>
                <c:pt idx="41">
                  <c:v>-14292.078301155576</c:v>
                </c:pt>
                <c:pt idx="42">
                  <c:v>-14292.078301155576</c:v>
                </c:pt>
                <c:pt idx="43">
                  <c:v>-14292.078301155561</c:v>
                </c:pt>
                <c:pt idx="44">
                  <c:v>-14292.078301155601</c:v>
                </c:pt>
                <c:pt idx="45">
                  <c:v>-14292.07830115559</c:v>
                </c:pt>
                <c:pt idx="46">
                  <c:v>-14292.078301155587</c:v>
                </c:pt>
                <c:pt idx="47">
                  <c:v>-14292.078301155583</c:v>
                </c:pt>
                <c:pt idx="48">
                  <c:v>-14292.07830115558</c:v>
                </c:pt>
                <c:pt idx="49">
                  <c:v>-14292.078301155572</c:v>
                </c:pt>
                <c:pt idx="50">
                  <c:v>-14292.078301155583</c:v>
                </c:pt>
                <c:pt idx="51">
                  <c:v>-14292.078301155587</c:v>
                </c:pt>
                <c:pt idx="52">
                  <c:v>-14292.07830115559</c:v>
                </c:pt>
                <c:pt idx="53">
                  <c:v>-14292.078301155587</c:v>
                </c:pt>
                <c:pt idx="54">
                  <c:v>-14292.078301155572</c:v>
                </c:pt>
                <c:pt idx="55">
                  <c:v>-14292.07830115558</c:v>
                </c:pt>
                <c:pt idx="56">
                  <c:v>-14292.07830115558</c:v>
                </c:pt>
                <c:pt idx="57">
                  <c:v>-14292.07830115559</c:v>
                </c:pt>
                <c:pt idx="58">
                  <c:v>-14292.078301155609</c:v>
                </c:pt>
                <c:pt idx="59">
                  <c:v>-14292.078301155587</c:v>
                </c:pt>
                <c:pt idx="60">
                  <c:v>-14292.078301155569</c:v>
                </c:pt>
                <c:pt idx="61">
                  <c:v>-14292.07830115558</c:v>
                </c:pt>
                <c:pt idx="62">
                  <c:v>-14292.078301155576</c:v>
                </c:pt>
                <c:pt idx="63">
                  <c:v>-14292.078301155576</c:v>
                </c:pt>
                <c:pt idx="64">
                  <c:v>-14292.078301155601</c:v>
                </c:pt>
                <c:pt idx="65">
                  <c:v>-14292.078301155601</c:v>
                </c:pt>
                <c:pt idx="66">
                  <c:v>-14292.078301155594</c:v>
                </c:pt>
                <c:pt idx="67">
                  <c:v>-14292.078301155561</c:v>
                </c:pt>
                <c:pt idx="68">
                  <c:v>-14292.078301155565</c:v>
                </c:pt>
                <c:pt idx="69">
                  <c:v>-14292.078301155598</c:v>
                </c:pt>
                <c:pt idx="70">
                  <c:v>-14292.078301155605</c:v>
                </c:pt>
                <c:pt idx="71">
                  <c:v>-14292.07830115558</c:v>
                </c:pt>
                <c:pt idx="72">
                  <c:v>-14292.078301155565</c:v>
                </c:pt>
                <c:pt idx="73">
                  <c:v>-14292.078301155569</c:v>
                </c:pt>
                <c:pt idx="74">
                  <c:v>-14292.078301155569</c:v>
                </c:pt>
                <c:pt idx="75">
                  <c:v>-14292.07830115559</c:v>
                </c:pt>
                <c:pt idx="76">
                  <c:v>-14292.078301155587</c:v>
                </c:pt>
                <c:pt idx="77">
                  <c:v>-14292.078301155587</c:v>
                </c:pt>
                <c:pt idx="78">
                  <c:v>-14292.07830115558</c:v>
                </c:pt>
                <c:pt idx="79">
                  <c:v>-14292.07830115559</c:v>
                </c:pt>
                <c:pt idx="80">
                  <c:v>-14292.07830115559</c:v>
                </c:pt>
                <c:pt idx="81">
                  <c:v>-14292.07830115559</c:v>
                </c:pt>
                <c:pt idx="82">
                  <c:v>-14292.078301155569</c:v>
                </c:pt>
                <c:pt idx="83">
                  <c:v>-14292.078301155576</c:v>
                </c:pt>
                <c:pt idx="84">
                  <c:v>-14292.078301155572</c:v>
                </c:pt>
                <c:pt idx="85">
                  <c:v>-14292.078301155572</c:v>
                </c:pt>
                <c:pt idx="86">
                  <c:v>-14292.078301155576</c:v>
                </c:pt>
                <c:pt idx="87">
                  <c:v>-14292.078301155583</c:v>
                </c:pt>
                <c:pt idx="88">
                  <c:v>-14292.078301155576</c:v>
                </c:pt>
                <c:pt idx="89">
                  <c:v>-14292.078301155561</c:v>
                </c:pt>
                <c:pt idx="90">
                  <c:v>-14292.078301155583</c:v>
                </c:pt>
                <c:pt idx="91">
                  <c:v>-14292.078301155572</c:v>
                </c:pt>
                <c:pt idx="92">
                  <c:v>-14292.07830115558</c:v>
                </c:pt>
                <c:pt idx="93">
                  <c:v>-14292.078301155598</c:v>
                </c:pt>
                <c:pt idx="94">
                  <c:v>-14292.078301155572</c:v>
                </c:pt>
                <c:pt idx="95">
                  <c:v>-14292.078301155587</c:v>
                </c:pt>
                <c:pt idx="96">
                  <c:v>-14292.078301155561</c:v>
                </c:pt>
                <c:pt idx="97">
                  <c:v>-14292.078301155572</c:v>
                </c:pt>
                <c:pt idx="98">
                  <c:v>-14292.078301155565</c:v>
                </c:pt>
                <c:pt idx="99">
                  <c:v>-14292.078301155569</c:v>
                </c:pt>
                <c:pt idx="100">
                  <c:v>-14292.078301155569</c:v>
                </c:pt>
                <c:pt idx="101">
                  <c:v>-14292.078301155565</c:v>
                </c:pt>
                <c:pt idx="102">
                  <c:v>-14292.078301155572</c:v>
                </c:pt>
                <c:pt idx="103">
                  <c:v>-14292.07830115558</c:v>
                </c:pt>
                <c:pt idx="104">
                  <c:v>-14292.07830115558</c:v>
                </c:pt>
                <c:pt idx="105">
                  <c:v>-14292.078301155552</c:v>
                </c:pt>
                <c:pt idx="106">
                  <c:v>-14292.078301155567</c:v>
                </c:pt>
                <c:pt idx="107">
                  <c:v>-14292.078301155572</c:v>
                </c:pt>
                <c:pt idx="108">
                  <c:v>-14292.078301155576</c:v>
                </c:pt>
                <c:pt idx="109">
                  <c:v>-14292.078301155569</c:v>
                </c:pt>
                <c:pt idx="110">
                  <c:v>-14292.078301155567</c:v>
                </c:pt>
                <c:pt idx="111">
                  <c:v>-14292.07830115555</c:v>
                </c:pt>
                <c:pt idx="112">
                  <c:v>-14292.078301155583</c:v>
                </c:pt>
                <c:pt idx="113">
                  <c:v>-14292.078301155576</c:v>
                </c:pt>
                <c:pt idx="114">
                  <c:v>-14292.078301155561</c:v>
                </c:pt>
                <c:pt idx="115">
                  <c:v>-14292.07830115558</c:v>
                </c:pt>
                <c:pt idx="116">
                  <c:v>-14292.078301155576</c:v>
                </c:pt>
                <c:pt idx="117">
                  <c:v>-14292.07830115556</c:v>
                </c:pt>
                <c:pt idx="118">
                  <c:v>-14292.078301155587</c:v>
                </c:pt>
                <c:pt idx="119">
                  <c:v>-14292.078301155574</c:v>
                </c:pt>
                <c:pt idx="120">
                  <c:v>-14292.078301155576</c:v>
                </c:pt>
                <c:pt idx="121">
                  <c:v>-14292.078301155578</c:v>
                </c:pt>
                <c:pt idx="122">
                  <c:v>-14292.078301155583</c:v>
                </c:pt>
                <c:pt idx="123">
                  <c:v>-14292.078301155583</c:v>
                </c:pt>
                <c:pt idx="124">
                  <c:v>-14292.078301155576</c:v>
                </c:pt>
                <c:pt idx="125">
                  <c:v>-14292.078301155583</c:v>
                </c:pt>
                <c:pt idx="126">
                  <c:v>-14292.07830115554</c:v>
                </c:pt>
                <c:pt idx="127">
                  <c:v>-14292.078301155563</c:v>
                </c:pt>
                <c:pt idx="128">
                  <c:v>-14292.078301155552</c:v>
                </c:pt>
                <c:pt idx="129">
                  <c:v>-14292.078301155565</c:v>
                </c:pt>
                <c:pt idx="130">
                  <c:v>-14292.07830115557</c:v>
                </c:pt>
                <c:pt idx="131">
                  <c:v>-14292.078301155569</c:v>
                </c:pt>
                <c:pt idx="132">
                  <c:v>-14292.078301155565</c:v>
                </c:pt>
                <c:pt idx="133">
                  <c:v>-14292.078301155565</c:v>
                </c:pt>
                <c:pt idx="134">
                  <c:v>-14292.07830115558</c:v>
                </c:pt>
                <c:pt idx="135">
                  <c:v>-14292.07830115558</c:v>
                </c:pt>
                <c:pt idx="136">
                  <c:v>-14292.078301155576</c:v>
                </c:pt>
                <c:pt idx="137">
                  <c:v>-14292.078301155565</c:v>
                </c:pt>
                <c:pt idx="138">
                  <c:v>-14292.078301155605</c:v>
                </c:pt>
                <c:pt idx="139">
                  <c:v>-14292.078301155612</c:v>
                </c:pt>
                <c:pt idx="140">
                  <c:v>-14292.078301155609</c:v>
                </c:pt>
                <c:pt idx="141">
                  <c:v>-14292.078301155576</c:v>
                </c:pt>
                <c:pt idx="142">
                  <c:v>-14292.078301155554</c:v>
                </c:pt>
                <c:pt idx="143">
                  <c:v>-14292.078301155576</c:v>
                </c:pt>
                <c:pt idx="144">
                  <c:v>-14292.07830115559</c:v>
                </c:pt>
                <c:pt idx="145">
                  <c:v>-14292.078301155569</c:v>
                </c:pt>
                <c:pt idx="146">
                  <c:v>-14292.07830115554</c:v>
                </c:pt>
                <c:pt idx="147">
                  <c:v>-14292.07830115555</c:v>
                </c:pt>
                <c:pt idx="148">
                  <c:v>-14292.07830115554</c:v>
                </c:pt>
                <c:pt idx="149">
                  <c:v>-14292.078301155529</c:v>
                </c:pt>
                <c:pt idx="150">
                  <c:v>-14292.078301155558</c:v>
                </c:pt>
                <c:pt idx="151">
                  <c:v>-14292.078301155558</c:v>
                </c:pt>
                <c:pt idx="152">
                  <c:v>-14292.078301155554</c:v>
                </c:pt>
                <c:pt idx="153">
                  <c:v>-14292.078301155565</c:v>
                </c:pt>
                <c:pt idx="154">
                  <c:v>-14292.078301155558</c:v>
                </c:pt>
                <c:pt idx="155">
                  <c:v>-14292.078301155569</c:v>
                </c:pt>
                <c:pt idx="156">
                  <c:v>-14292.078301155569</c:v>
                </c:pt>
                <c:pt idx="157">
                  <c:v>-14292.078301155576</c:v>
                </c:pt>
                <c:pt idx="158">
                  <c:v>-14292.07830115558</c:v>
                </c:pt>
                <c:pt idx="159">
                  <c:v>-14292.078301155587</c:v>
                </c:pt>
                <c:pt idx="160">
                  <c:v>-14292.078301155601</c:v>
                </c:pt>
                <c:pt idx="161">
                  <c:v>-14292.078301155587</c:v>
                </c:pt>
                <c:pt idx="162">
                  <c:v>-14292.078301155587</c:v>
                </c:pt>
                <c:pt idx="163">
                  <c:v>-14292.07830115558</c:v>
                </c:pt>
                <c:pt idx="164">
                  <c:v>-14292.078301155587</c:v>
                </c:pt>
                <c:pt idx="165">
                  <c:v>-14292.078301155576</c:v>
                </c:pt>
                <c:pt idx="166">
                  <c:v>-14292.078301155561</c:v>
                </c:pt>
                <c:pt idx="167">
                  <c:v>-14292.078301155569</c:v>
                </c:pt>
                <c:pt idx="168">
                  <c:v>-14292.078301155572</c:v>
                </c:pt>
                <c:pt idx="169">
                  <c:v>-14292.078301155565</c:v>
                </c:pt>
                <c:pt idx="170">
                  <c:v>-14292.078301155583</c:v>
                </c:pt>
                <c:pt idx="171">
                  <c:v>-14292.078301155561</c:v>
                </c:pt>
                <c:pt idx="172">
                  <c:v>-14292.078301155561</c:v>
                </c:pt>
                <c:pt idx="173">
                  <c:v>-14292.078301155572</c:v>
                </c:pt>
                <c:pt idx="174">
                  <c:v>-14292.078301155558</c:v>
                </c:pt>
                <c:pt idx="175">
                  <c:v>-14292.078301155565</c:v>
                </c:pt>
                <c:pt idx="176">
                  <c:v>-14292.078301155576</c:v>
                </c:pt>
                <c:pt idx="177">
                  <c:v>-14292.078301155569</c:v>
                </c:pt>
                <c:pt idx="178">
                  <c:v>-14292.078301155583</c:v>
                </c:pt>
                <c:pt idx="179">
                  <c:v>-14292.078301155576</c:v>
                </c:pt>
                <c:pt idx="180">
                  <c:v>-14292.078301155569</c:v>
                </c:pt>
                <c:pt idx="181">
                  <c:v>-14292.078301155572</c:v>
                </c:pt>
                <c:pt idx="182">
                  <c:v>-14292.078301155572</c:v>
                </c:pt>
                <c:pt idx="183">
                  <c:v>-14292.078301155565</c:v>
                </c:pt>
                <c:pt idx="184">
                  <c:v>-14292.078301155558</c:v>
                </c:pt>
                <c:pt idx="185">
                  <c:v>-14292.078301155558</c:v>
                </c:pt>
                <c:pt idx="186">
                  <c:v>-14292.078301155536</c:v>
                </c:pt>
                <c:pt idx="187">
                  <c:v>-14292.078301155518</c:v>
                </c:pt>
                <c:pt idx="188">
                  <c:v>-14292.078301155554</c:v>
                </c:pt>
                <c:pt idx="189">
                  <c:v>-14292.07830115558</c:v>
                </c:pt>
                <c:pt idx="190">
                  <c:v>-14292.078301155576</c:v>
                </c:pt>
                <c:pt idx="191">
                  <c:v>-14292.078301155572</c:v>
                </c:pt>
                <c:pt idx="192">
                  <c:v>-14292.078301155569</c:v>
                </c:pt>
                <c:pt idx="193">
                  <c:v>-14292.078301155572</c:v>
                </c:pt>
                <c:pt idx="194">
                  <c:v>-14292.078301155569</c:v>
                </c:pt>
                <c:pt idx="195">
                  <c:v>-14292.078301155645</c:v>
                </c:pt>
                <c:pt idx="196">
                  <c:v>-14292.078301155638</c:v>
                </c:pt>
                <c:pt idx="197">
                  <c:v>-14292.078301155638</c:v>
                </c:pt>
                <c:pt idx="198">
                  <c:v>-14292.078301155623</c:v>
                </c:pt>
                <c:pt idx="199">
                  <c:v>-14292.078301155641</c:v>
                </c:pt>
                <c:pt idx="200">
                  <c:v>-14292.078301155649</c:v>
                </c:pt>
                <c:pt idx="201">
                  <c:v>-14292.078301155638</c:v>
                </c:pt>
                <c:pt idx="202">
                  <c:v>-14292.078301155561</c:v>
                </c:pt>
                <c:pt idx="203">
                  <c:v>-14292.078301155561</c:v>
                </c:pt>
                <c:pt idx="204">
                  <c:v>-14292.078301155521</c:v>
                </c:pt>
                <c:pt idx="205">
                  <c:v>-14292.078301155518</c:v>
                </c:pt>
                <c:pt idx="206">
                  <c:v>-14292.07830115551</c:v>
                </c:pt>
                <c:pt idx="207">
                  <c:v>-14292.078301155518</c:v>
                </c:pt>
                <c:pt idx="208">
                  <c:v>-14292.078301155514</c:v>
                </c:pt>
                <c:pt idx="209">
                  <c:v>-14292.078301155518</c:v>
                </c:pt>
                <c:pt idx="210">
                  <c:v>-14292.078301155576</c:v>
                </c:pt>
                <c:pt idx="211">
                  <c:v>-14292.078301155572</c:v>
                </c:pt>
                <c:pt idx="212">
                  <c:v>-14292.078301155569</c:v>
                </c:pt>
                <c:pt idx="213">
                  <c:v>-14292.078301155572</c:v>
                </c:pt>
                <c:pt idx="214">
                  <c:v>-14292.078301155569</c:v>
                </c:pt>
                <c:pt idx="215">
                  <c:v>-14292.078301155583</c:v>
                </c:pt>
                <c:pt idx="216">
                  <c:v>-14292.078301155572</c:v>
                </c:pt>
                <c:pt idx="217">
                  <c:v>-14292.078301155638</c:v>
                </c:pt>
                <c:pt idx="218">
                  <c:v>-14292.078301155616</c:v>
                </c:pt>
                <c:pt idx="219">
                  <c:v>-14292.07830115563</c:v>
                </c:pt>
                <c:pt idx="220">
                  <c:v>-14292.078301155649</c:v>
                </c:pt>
                <c:pt idx="221">
                  <c:v>-14292.078301155627</c:v>
                </c:pt>
                <c:pt idx="222">
                  <c:v>-14292.078301155623</c:v>
                </c:pt>
                <c:pt idx="223">
                  <c:v>-14292.078301155618</c:v>
                </c:pt>
                <c:pt idx="224">
                  <c:v>-14292.078301155634</c:v>
                </c:pt>
                <c:pt idx="225">
                  <c:v>-14292.078301155563</c:v>
                </c:pt>
                <c:pt idx="226">
                  <c:v>-14292.078301155572</c:v>
                </c:pt>
                <c:pt idx="227">
                  <c:v>-14292.078301155574</c:v>
                </c:pt>
                <c:pt idx="228">
                  <c:v>-14292.078301155581</c:v>
                </c:pt>
                <c:pt idx="229">
                  <c:v>-14292.078301155572</c:v>
                </c:pt>
                <c:pt idx="230">
                  <c:v>-14292.07830115559</c:v>
                </c:pt>
                <c:pt idx="231">
                  <c:v>-14292.078301155572</c:v>
                </c:pt>
                <c:pt idx="232">
                  <c:v>-14292.07830115554</c:v>
                </c:pt>
                <c:pt idx="233">
                  <c:v>-14292.07830115555</c:v>
                </c:pt>
                <c:pt idx="234">
                  <c:v>-14292.078301155536</c:v>
                </c:pt>
                <c:pt idx="235">
                  <c:v>-14292.078301155574</c:v>
                </c:pt>
                <c:pt idx="236">
                  <c:v>-14292.078301155583</c:v>
                </c:pt>
                <c:pt idx="237">
                  <c:v>-14292.07830115558</c:v>
                </c:pt>
                <c:pt idx="238">
                  <c:v>-14292.07830115559</c:v>
                </c:pt>
                <c:pt idx="239">
                  <c:v>-14292.078301155583</c:v>
                </c:pt>
                <c:pt idx="240">
                  <c:v>-14292.078301155592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50240"/>
        <c:axId val="558450632"/>
      </c:scatterChart>
      <c:valAx>
        <c:axId val="55845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0632"/>
        <c:crosses val="autoZero"/>
        <c:crossBetween val="midCat"/>
      </c:valAx>
      <c:valAx>
        <c:axId val="558450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L-Torque-Roll-Right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hover!$AT$31</c:f>
              <c:strCache>
                <c:ptCount val="1"/>
                <c:pt idx="0">
                  <c:v>L1 (ft-lb)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hover!$AT$32:$AT$272</c:f>
              <c:numCache>
                <c:formatCode>0.00</c:formatCode>
                <c:ptCount val="241"/>
                <c:pt idx="0">
                  <c:v>0</c:v>
                </c:pt>
                <c:pt idx="1">
                  <c:v>799.53486454690221</c:v>
                </c:pt>
                <c:pt idx="2">
                  <c:v>1608.6894887648414</c:v>
                </c:pt>
                <c:pt idx="3">
                  <c:v>2427.2624840134558</c:v>
                </c:pt>
                <c:pt idx="4">
                  <c:v>3255.023881658879</c:v>
                </c:pt>
                <c:pt idx="5">
                  <c:v>4091.7143833240016</c:v>
                </c:pt>
                <c:pt idx="6">
                  <c:v>4937.04469437028</c:v>
                </c:pt>
                <c:pt idx="7">
                  <c:v>5790.6949433818654</c:v>
                </c:pt>
                <c:pt idx="8">
                  <c:v>6652.3141901844774</c:v>
                </c:pt>
                <c:pt idx="9">
                  <c:v>7521.5200246855993</c:v>
                </c:pt>
                <c:pt idx="10">
                  <c:v>8397.8982585697031</c:v>
                </c:pt>
                <c:pt idx="11">
                  <c:v>9281.0027116231886</c:v>
                </c:pt>
                <c:pt idx="12">
                  <c:v>10170.35509419922</c:v>
                </c:pt>
                <c:pt idx="13">
                  <c:v>11065.444987063305</c:v>
                </c:pt>
                <c:pt idx="14">
                  <c:v>11965.729919587147</c:v>
                </c:pt>
                <c:pt idx="15">
                  <c:v>12870.635546981644</c:v>
                </c:pt>
                <c:pt idx="16">
                  <c:v>13779.555926980889</c:v>
                </c:pt>
                <c:pt idx="17">
                  <c:v>14691.853896107961</c:v>
                </c:pt>
                <c:pt idx="18">
                  <c:v>15606.861545371694</c:v>
                </c:pt>
                <c:pt idx="19">
                  <c:v>16523.880794961406</c:v>
                </c:pt>
                <c:pt idx="20">
                  <c:v>17442.184067225171</c:v>
                </c:pt>
                <c:pt idx="21">
                  <c:v>18361.015056937224</c:v>
                </c:pt>
                <c:pt idx="22">
                  <c:v>19279.589597582017</c:v>
                </c:pt>
                <c:pt idx="23">
                  <c:v>20197.096622107565</c:v>
                </c:pt>
                <c:pt idx="24">
                  <c:v>21112.699216329362</c:v>
                </c:pt>
                <c:pt idx="25">
                  <c:v>22025.53576289909</c:v>
                </c:pt>
                <c:pt idx="26">
                  <c:v>22934.721173490772</c:v>
                </c:pt>
                <c:pt idx="27">
                  <c:v>23839.348206601157</c:v>
                </c:pt>
                <c:pt idx="28">
                  <c:v>24738.488868111632</c:v>
                </c:pt>
                <c:pt idx="29">
                  <c:v>25631.195891517429</c:v>
                </c:pt>
                <c:pt idx="30">
                  <c:v>26516.504294495524</c:v>
                </c:pt>
                <c:pt idx="31">
                  <c:v>27393.433008257438</c:v>
                </c:pt>
                <c:pt idx="32">
                  <c:v>28260.986575917104</c:v>
                </c:pt>
                <c:pt idx="33">
                  <c:v>29118.156915897602</c:v>
                </c:pt>
                <c:pt idx="34">
                  <c:v>29963.925146204812</c:v>
                </c:pt>
                <c:pt idx="35">
                  <c:v>30797.263465211156</c:v>
                </c:pt>
                <c:pt idx="36">
                  <c:v>31617.137084419388</c:v>
                </c:pt>
                <c:pt idx="37">
                  <c:v>32422.506208514915</c:v>
                </c:pt>
                <c:pt idx="38">
                  <c:v>33212.328057866151</c:v>
                </c:pt>
                <c:pt idx="39">
                  <c:v>33985.558928496772</c:v>
                </c:pt>
                <c:pt idx="40">
                  <c:v>34741.156284430508</c:v>
                </c:pt>
                <c:pt idx="41">
                  <c:v>35478.080877200082</c:v>
                </c:pt>
                <c:pt idx="42">
                  <c:v>36195.298887216741</c:v>
                </c:pt>
                <c:pt idx="43">
                  <c:v>36891.784081615719</c:v>
                </c:pt>
                <c:pt idx="44">
                  <c:v>37566.519983126163</c:v>
                </c:pt>
                <c:pt idx="45">
                  <c:v>38218.50204446214</c:v>
                </c:pt>
                <c:pt idx="46">
                  <c:v>38846.739822694202</c:v>
                </c:pt>
                <c:pt idx="47">
                  <c:v>39450.259148038502</c:v>
                </c:pt>
                <c:pt idx="48">
                  <c:v>40028.104281493084</c:v>
                </c:pt>
                <c:pt idx="49">
                  <c:v>40579.340055758636</c:v>
                </c:pt>
                <c:pt idx="50">
                  <c:v>41103.05399390377</c:v>
                </c:pt>
                <c:pt idx="51">
                  <c:v>41598.358400272322</c:v>
                </c:pt>
                <c:pt idx="52">
                  <c:v>42064.392418182731</c:v>
                </c:pt>
                <c:pt idx="53">
                  <c:v>42500.324049036724</c:v>
                </c:pt>
                <c:pt idx="54">
                  <c:v>42905.352127536578</c:v>
                </c:pt>
                <c:pt idx="55">
                  <c:v>43278.708247805822</c:v>
                </c:pt>
                <c:pt idx="56">
                  <c:v>43619.658635319618</c:v>
                </c:pt>
                <c:pt idx="57">
                  <c:v>43927.505959673625</c:v>
                </c:pt>
                <c:pt idx="58">
                  <c:v>44201.591083359475</c:v>
                </c:pt>
                <c:pt idx="59">
                  <c:v>44441.29474186452</c:v>
                </c:pt>
                <c:pt idx="60">
                  <c:v>44646.039150577781</c:v>
                </c:pt>
                <c:pt idx="61">
                  <c:v>44815.289534159507</c:v>
                </c:pt>
                <c:pt idx="62">
                  <c:v>44948.555574219863</c:v>
                </c:pt>
                <c:pt idx="63">
                  <c:v>45045.392771350802</c:v>
                </c:pt>
                <c:pt idx="64">
                  <c:v>45105.403717766167</c:v>
                </c:pt>
                <c:pt idx="65">
                  <c:v>45128.239277023611</c:v>
                </c:pt>
                <c:pt idx="66">
                  <c:v>45113.599667533817</c:v>
                </c:pt>
                <c:pt idx="67">
                  <c:v>45061.235446799736</c:v>
                </c:pt>
                <c:pt idx="68">
                  <c:v>44970.948393576997</c:v>
                </c:pt>
                <c:pt idx="69">
                  <c:v>44842.592285401501</c:v>
                </c:pt>
                <c:pt idx="70">
                  <c:v>44676.073569192667</c:v>
                </c:pt>
                <c:pt idx="71">
                  <c:v>44471.351922908936</c:v>
                </c:pt>
                <c:pt idx="72">
                  <c:v>44228.440706507354</c:v>
                </c:pt>
                <c:pt idx="73">
                  <c:v>43947.407300737585</c:v>
                </c:pt>
                <c:pt idx="74">
                  <c:v>43628.373332584466</c:v>
                </c:pt>
                <c:pt idx="75">
                  <c:v>43271.514786460248</c:v>
                </c:pt>
                <c:pt idx="76">
                  <c:v>42877.062000536935</c:v>
                </c:pt>
                <c:pt idx="77">
                  <c:v>42445.299547900657</c:v>
                </c:pt>
                <c:pt idx="78">
                  <c:v>41976.566002502885</c:v>
                </c:pt>
                <c:pt idx="79">
                  <c:v>41471.25359017538</c:v>
                </c:pt>
                <c:pt idx="80">
                  <c:v>40929.807725269056</c:v>
                </c:pt>
                <c:pt idx="81">
                  <c:v>40352.726433767093</c:v>
                </c:pt>
                <c:pt idx="82">
                  <c:v>39740.559664012668</c:v>
                </c:pt>
                <c:pt idx="83">
                  <c:v>39093.908486477041</c:v>
                </c:pt>
                <c:pt idx="84">
                  <c:v>38413.424184276686</c:v>
                </c:pt>
                <c:pt idx="85">
                  <c:v>37699.807236427027</c:v>
                </c:pt>
                <c:pt idx="86">
                  <c:v>36953.806196092322</c:v>
                </c:pt>
                <c:pt idx="87">
                  <c:v>36176.216466359685</c:v>
                </c:pt>
                <c:pt idx="88">
                  <c:v>35367.878976325628</c:v>
                </c:pt>
                <c:pt idx="89">
                  <c:v>34529.678760536917</c:v>
                </c:pt>
                <c:pt idx="90">
                  <c:v>33662.543445073323</c:v>
                </c:pt>
                <c:pt idx="91">
                  <c:v>32767.441643796901</c:v>
                </c:pt>
                <c:pt idx="92">
                  <c:v>31845.381268520141</c:v>
                </c:pt>
                <c:pt idx="93">
                  <c:v>30897.407757063222</c:v>
                </c:pt>
                <c:pt idx="94">
                  <c:v>29924.602223378293</c:v>
                </c:pt>
                <c:pt idx="95">
                  <c:v>28928.079534114982</c:v>
                </c:pt>
                <c:pt idx="96">
                  <c:v>27908.986316186656</c:v>
                </c:pt>
                <c:pt idx="97">
                  <c:v>26868.498900069677</c:v>
                </c:pt>
                <c:pt idx="98">
                  <c:v>25807.821203728548</c:v>
                </c:pt>
                <c:pt idx="99">
                  <c:v>24728.182562207545</c:v>
                </c:pt>
                <c:pt idx="100">
                  <c:v>23630.835508063708</c:v>
                </c:pt>
                <c:pt idx="101">
                  <c:v>22517.053507936722</c:v>
                </c:pt>
                <c:pt idx="102">
                  <c:v>21388.128660657861</c:v>
                </c:pt>
                <c:pt idx="103">
                  <c:v>20245.36936239291</c:v>
                </c:pt>
                <c:pt idx="104">
                  <c:v>19090.097944391662</c:v>
                </c:pt>
                <c:pt idx="105">
                  <c:v>17923.648288979777</c:v>
                </c:pt>
                <c:pt idx="106">
                  <c:v>16747.363429477417</c:v>
                </c:pt>
                <c:pt idx="107">
                  <c:v>15562.593139762379</c:v>
                </c:pt>
                <c:pt idx="108">
                  <c:v>14370.69151921348</c:v>
                </c:pt>
                <c:pt idx="109">
                  <c:v>13173.014578773502</c:v>
                </c:pt>
                <c:pt idx="110">
                  <c:v>11970.91783385861</c:v>
                </c:pt>
                <c:pt idx="111">
                  <c:v>10765.753909814783</c:v>
                </c:pt>
                <c:pt idx="112">
                  <c:v>9558.8701655787299</c:v>
                </c:pt>
                <c:pt idx="113">
                  <c:v>8351.6063411448795</c:v>
                </c:pt>
                <c:pt idx="114">
                  <c:v>7145.2922343675355</c:v>
                </c:pt>
                <c:pt idx="115">
                  <c:v>5941.2454125417726</c:v>
                </c:pt>
                <c:pt idx="116">
                  <c:v>4740.7689641054249</c:v>
                </c:pt>
                <c:pt idx="117">
                  <c:v>3545.1492956906436</c:v>
                </c:pt>
                <c:pt idx="118">
                  <c:v>2355.653979625245</c:v>
                </c:pt>
                <c:pt idx="119">
                  <c:v>1173.5296568419171</c:v>
                </c:pt>
                <c:pt idx="120">
                  <c:v>2.5296626837627064E-11</c:v>
                </c:pt>
                <c:pt idx="121">
                  <c:v>-1163.7362585435651</c:v>
                </c:pt>
                <c:pt idx="122">
                  <c:v>-2316.5072294559332</c:v>
                </c:pt>
                <c:pt idx="123">
                  <c:v>-3457.169695574908</c:v>
                </c:pt>
                <c:pt idx="124">
                  <c:v>-4584.6108634151124</c:v>
                </c:pt>
                <c:pt idx="125">
                  <c:v>-5697.7500331798556</c:v>
                </c:pt>
                <c:pt idx="126">
                  <c:v>-6795.5401836470273</c:v>
                </c:pt>
                <c:pt idx="127">
                  <c:v>-7876.9694685291715</c:v>
                </c:pt>
                <c:pt idx="128">
                  <c:v>-8941.0626211474573</c:v>
                </c:pt>
                <c:pt idx="129">
                  <c:v>-9986.8822645072978</c:v>
                </c:pt>
                <c:pt idx="130">
                  <c:v>-11013.530124119348</c:v>
                </c:pt>
                <c:pt idx="131">
                  <c:v>-12020.148141170992</c:v>
                </c:pt>
                <c:pt idx="132">
                  <c:v>-13005.919483921825</c:v>
                </c:pt>
                <c:pt idx="133">
                  <c:v>-13970.069455469509</c:v>
                </c:pt>
                <c:pt idx="134">
                  <c:v>-14911.86629631036</c:v>
                </c:pt>
                <c:pt idx="135">
                  <c:v>-15830.621880400076</c:v>
                </c:pt>
                <c:pt idx="136">
                  <c:v>-16725.692303704116</c:v>
                </c:pt>
                <c:pt idx="137">
                  <c:v>-17596.478364514172</c:v>
                </c:pt>
                <c:pt idx="138">
                  <c:v>-18442.425935094307</c:v>
                </c:pt>
                <c:pt idx="139">
                  <c:v>-19263.02622450922</c:v>
                </c:pt>
                <c:pt idx="140">
                  <c:v>-20057.815932774818</c:v>
                </c:pt>
                <c:pt idx="141">
                  <c:v>-20826.377296758914</c:v>
                </c:pt>
                <c:pt idx="142">
                  <c:v>-21568.338028545</c:v>
                </c:pt>
                <c:pt idx="143">
                  <c:v>-22283.371147254875</c:v>
                </c:pt>
                <c:pt idx="144">
                  <c:v>-22971.1947056061</c:v>
                </c:pt>
                <c:pt idx="145">
                  <c:v>-23631.571412754944</c:v>
                </c:pt>
                <c:pt idx="146">
                  <c:v>-24264.30815524701</c:v>
                </c:pt>
                <c:pt idx="147">
                  <c:v>-24869.2554181626</c:v>
                </c:pt>
                <c:pt idx="148">
                  <c:v>-25446.306608802723</c:v>
                </c:pt>
                <c:pt idx="149">
                  <c:v>-25995.3972855141</c:v>
                </c:pt>
                <c:pt idx="150">
                  <c:v>-26516.504294495524</c:v>
                </c:pt>
                <c:pt idx="151">
                  <c:v>-27009.644817664113</c:v>
                </c:pt>
                <c:pt idx="152">
                  <c:v>-27474.875334887445</c:v>
                </c:pt>
                <c:pt idx="153">
                  <c:v>-27912.290504104691</c:v>
                </c:pt>
                <c:pt idx="154">
                  <c:v>-28322.021963067982</c:v>
                </c:pt>
                <c:pt idx="155">
                  <c:v>-28704.237056631475</c:v>
                </c:pt>
                <c:pt idx="156">
                  <c:v>-29059.137493701644</c:v>
                </c:pt>
                <c:pt idx="157">
                  <c:v>-29386.957938136249</c:v>
                </c:pt>
                <c:pt idx="158">
                  <c:v>-29687.964538040644</c:v>
                </c:pt>
                <c:pt idx="159">
                  <c:v>-29962.453398060115</c:v>
                </c:pt>
                <c:pt idx="160">
                  <c:v>-30210.74899940236</c:v>
                </c:pt>
                <c:pt idx="161">
                  <c:v>-30433.202572447302</c:v>
                </c:pt>
                <c:pt idx="162">
                  <c:v>-30630.190426910835</c:v>
                </c:pt>
                <c:pt idx="163">
                  <c:v>-30802.112244623804</c:v>
                </c:pt>
                <c:pt idx="164">
                  <c:v>-30949.389340068883</c:v>
                </c:pt>
                <c:pt idx="165">
                  <c:v>-31072.462893884353</c:v>
                </c:pt>
                <c:pt idx="166">
                  <c:v>-31171.792164595918</c:v>
                </c:pt>
                <c:pt idx="167">
                  <c:v>-31247.852683874855</c:v>
                </c:pt>
                <c:pt idx="168">
                  <c:v>-31301.134440643415</c:v>
                </c:pt>
                <c:pt idx="169">
                  <c:v>-31332.140059355828</c:v>
                </c:pt>
                <c:pt idx="170">
                  <c:v>-31341.382977776335</c:v>
                </c:pt>
                <c:pt idx="171">
                  <c:v>-31329.385629553402</c:v>
                </c:pt>
                <c:pt idx="172">
                  <c:v>-31296.677636852673</c:v>
                </c:pt>
                <c:pt idx="173">
                  <c:v>-31243.794018259843</c:v>
                </c:pt>
                <c:pt idx="174">
                  <c:v>-31171.27341709875</c:v>
                </c:pt>
                <c:pt idx="175">
                  <c:v>-31079.656355229941</c:v>
                </c:pt>
                <c:pt idx="176">
                  <c:v>-30969.483517300865</c:v>
                </c:pt>
                <c:pt idx="177">
                  <c:v>-30841.294070310963</c:v>
                </c:pt>
                <c:pt idx="178">
                  <c:v>-30695.624023233555</c:v>
                </c:pt>
                <c:pt idx="179">
                  <c:v>-30533.004631302261</c:v>
                </c:pt>
                <c:pt idx="180">
                  <c:v>-30353.960849422205</c:v>
                </c:pt>
                <c:pt idx="181">
                  <c:v>-30159.00983900726</c:v>
                </c:pt>
                <c:pt idx="182">
                  <c:v>-29948.659532373178</c:v>
                </c:pt>
                <c:pt idx="183">
                  <c:v>-29723.407258633786</c:v>
                </c:pt>
                <c:pt idx="184">
                  <c:v>-29483.738434854338</c:v>
                </c:pt>
                <c:pt idx="185">
                  <c:v>-29230.125326012167</c:v>
                </c:pt>
                <c:pt idx="186">
                  <c:v>-28963.0258771015</c:v>
                </c:pt>
                <c:pt idx="187">
                  <c:v>-28682.882620496846</c:v>
                </c:pt>
                <c:pt idx="188">
                  <c:v>-28390.121661458426</c:v>
                </c:pt>
                <c:pt idx="189">
                  <c:v>-28085.151744424238</c:v>
                </c:pt>
                <c:pt idx="190">
                  <c:v>-27768.363402487455</c:v>
                </c:pt>
                <c:pt idx="191">
                  <c:v>-27440.12819220555</c:v>
                </c:pt>
                <c:pt idx="192">
                  <c:v>-27100.79801562916</c:v>
                </c:pt>
                <c:pt idx="193">
                  <c:v>-26750.70453117579</c:v>
                </c:pt>
                <c:pt idx="194">
                  <c:v>-26390.158654705661</c:v>
                </c:pt>
                <c:pt idx="195">
                  <c:v>-26019.450151886253</c:v>
                </c:pt>
                <c:pt idx="196">
                  <c:v>-25638.84732265813</c:v>
                </c:pt>
                <c:pt idx="197">
                  <c:v>-25248.596778338884</c:v>
                </c:pt>
                <c:pt idx="198">
                  <c:v>-24848.923311624698</c:v>
                </c:pt>
                <c:pt idx="199">
                  <c:v>-24440.029859472001</c:v>
                </c:pt>
                <c:pt idx="200">
                  <c:v>-24022.097558563837</c:v>
                </c:pt>
                <c:pt idx="201">
                  <c:v>-23595.285892789809</c:v>
                </c:pt>
                <c:pt idx="202">
                  <c:v>-23159.732931894119</c:v>
                </c:pt>
                <c:pt idx="203">
                  <c:v>-22715.555660174137</c:v>
                </c:pt>
                <c:pt idx="204">
                  <c:v>-22262.850393844379</c:v>
                </c:pt>
                <c:pt idx="205">
                  <c:v>-21801.693285415611</c:v>
                </c:pt>
                <c:pt idx="206">
                  <c:v>-21332.140913180505</c:v>
                </c:pt>
                <c:pt idx="207">
                  <c:v>-20854.230953642647</c:v>
                </c:pt>
                <c:pt idx="208">
                  <c:v>-20367.98293447895</c:v>
                </c:pt>
                <c:pt idx="209">
                  <c:v>-19873.399065384659</c:v>
                </c:pt>
                <c:pt idx="210">
                  <c:v>-19370.465143917761</c:v>
                </c:pt>
                <c:pt idx="211">
                  <c:v>-18859.151533234664</c:v>
                </c:pt>
                <c:pt idx="212">
                  <c:v>-18339.414208394239</c:v>
                </c:pt>
                <c:pt idx="213">
                  <c:v>-17811.19586770056</c:v>
                </c:pt>
                <c:pt idx="214">
                  <c:v>-17274.427105359529</c:v>
                </c:pt>
                <c:pt idx="215">
                  <c:v>-16729.02764153908</c:v>
                </c:pt>
                <c:pt idx="216">
                  <c:v>-16174.907605748831</c:v>
                </c:pt>
                <c:pt idx="217">
                  <c:v>-15611.968869292794</c:v>
                </c:pt>
                <c:pt idx="218">
                  <c:v>-15040.106422398498</c:v>
                </c:pt>
                <c:pt idx="219">
                  <c:v>-14459.209791488633</c:v>
                </c:pt>
                <c:pt idx="220">
                  <c:v>-13869.164491936293</c:v>
                </c:pt>
                <c:pt idx="221">
                  <c:v>-13269.853511533916</c:v>
                </c:pt>
                <c:pt idx="222">
                  <c:v>-12661.158819808168</c:v>
                </c:pt>
                <c:pt idx="223">
                  <c:v>-12042.96289822924</c:v>
                </c:pt>
                <c:pt idx="224">
                  <c:v>-11415.150286293358</c:v>
                </c:pt>
                <c:pt idx="225">
                  <c:v>-10777.609138401989</c:v>
                </c:pt>
                <c:pt idx="226">
                  <c:v>-10130.232786420129</c:v>
                </c:pt>
                <c:pt idx="227">
                  <c:v>-9472.9213027704573</c:v>
                </c:pt>
                <c:pt idx="228">
                  <c:v>-8805.5830589075813</c:v>
                </c:pt>
                <c:pt idx="229">
                  <c:v>-8128.136274020716</c:v>
                </c:pt>
                <c:pt idx="230">
                  <c:v>-7440.5105488304507</c:v>
                </c:pt>
                <c:pt idx="231">
                  <c:v>-6742.6483793781199</c:v>
                </c:pt>
                <c:pt idx="232">
                  <c:v>-6034.5066457532339</c:v>
                </c:pt>
                <c:pt idx="233">
                  <c:v>-5316.0580707662002</c:v>
                </c:pt>
                <c:pt idx="234">
                  <c:v>-4587.2926436497901</c:v>
                </c:pt>
                <c:pt idx="235">
                  <c:v>-3848.2190039621237</c:v>
                </c:pt>
                <c:pt idx="236">
                  <c:v>-3098.8657809686206</c:v>
                </c:pt>
                <c:pt idx="237">
                  <c:v>-2339.2828838977512</c:v>
                </c:pt>
                <c:pt idx="238">
                  <c:v>-1569.542738595577</c:v>
                </c:pt>
                <c:pt idx="239">
                  <c:v>-789.74146624859281</c:v>
                </c:pt>
                <c:pt idx="240">
                  <c:v>-3.4397354625884553E-11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hover!$AU$31</c:f>
              <c:strCache>
                <c:ptCount val="1"/>
                <c:pt idx="0">
                  <c:v>L2 (ft-lb)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hover!$AU$32:$AU$272</c:f>
              <c:numCache>
                <c:formatCode>0.00</c:formatCode>
                <c:ptCount val="241"/>
                <c:pt idx="0">
                  <c:v>44646.039150577781</c:v>
                </c:pt>
                <c:pt idx="1">
                  <c:v>44815.289534159507</c:v>
                </c:pt>
                <c:pt idx="2">
                  <c:v>44948.555574219863</c:v>
                </c:pt>
                <c:pt idx="3">
                  <c:v>45045.392771350802</c:v>
                </c:pt>
                <c:pt idx="4">
                  <c:v>45105.403717766167</c:v>
                </c:pt>
                <c:pt idx="5">
                  <c:v>45128.239277023611</c:v>
                </c:pt>
                <c:pt idx="6">
                  <c:v>45113.599667533817</c:v>
                </c:pt>
                <c:pt idx="7">
                  <c:v>45061.235446799736</c:v>
                </c:pt>
                <c:pt idx="8">
                  <c:v>44970.948393576997</c:v>
                </c:pt>
                <c:pt idx="9">
                  <c:v>44842.592285401501</c:v>
                </c:pt>
                <c:pt idx="10">
                  <c:v>44676.073569192667</c:v>
                </c:pt>
                <c:pt idx="11">
                  <c:v>44471.351922908936</c:v>
                </c:pt>
                <c:pt idx="12">
                  <c:v>44228.440706507354</c:v>
                </c:pt>
                <c:pt idx="13">
                  <c:v>43947.407300737577</c:v>
                </c:pt>
                <c:pt idx="14">
                  <c:v>43628.373332584459</c:v>
                </c:pt>
                <c:pt idx="15">
                  <c:v>43271.51478646024</c:v>
                </c:pt>
                <c:pt idx="16">
                  <c:v>42877.062000536935</c:v>
                </c:pt>
                <c:pt idx="17">
                  <c:v>42445.299547900657</c:v>
                </c:pt>
                <c:pt idx="18">
                  <c:v>41976.566002502885</c:v>
                </c:pt>
                <c:pt idx="19">
                  <c:v>41471.25359017538</c:v>
                </c:pt>
                <c:pt idx="20">
                  <c:v>40929.807725269056</c:v>
                </c:pt>
                <c:pt idx="21">
                  <c:v>40352.726433767093</c:v>
                </c:pt>
                <c:pt idx="22">
                  <c:v>39740.559664012682</c:v>
                </c:pt>
                <c:pt idx="23">
                  <c:v>39093.908486477041</c:v>
                </c:pt>
                <c:pt idx="24">
                  <c:v>38413.424184276686</c:v>
                </c:pt>
                <c:pt idx="25">
                  <c:v>37699.807236427027</c:v>
                </c:pt>
                <c:pt idx="26">
                  <c:v>36953.806196092322</c:v>
                </c:pt>
                <c:pt idx="27">
                  <c:v>36176.216466359678</c:v>
                </c:pt>
                <c:pt idx="28">
                  <c:v>35367.878976325621</c:v>
                </c:pt>
                <c:pt idx="29">
                  <c:v>34529.678760536917</c:v>
                </c:pt>
                <c:pt idx="30">
                  <c:v>33662.543445073323</c:v>
                </c:pt>
                <c:pt idx="31">
                  <c:v>32767.441643796898</c:v>
                </c:pt>
                <c:pt idx="32">
                  <c:v>31845.381268520141</c:v>
                </c:pt>
                <c:pt idx="33">
                  <c:v>30897.407757063222</c:v>
                </c:pt>
                <c:pt idx="34">
                  <c:v>29924.602223378279</c:v>
                </c:pt>
                <c:pt idx="35">
                  <c:v>28928.079534114982</c:v>
                </c:pt>
                <c:pt idx="36">
                  <c:v>27908.986316186656</c:v>
                </c:pt>
                <c:pt idx="37">
                  <c:v>26868.498900069677</c:v>
                </c:pt>
                <c:pt idx="38">
                  <c:v>25807.821203728548</c:v>
                </c:pt>
                <c:pt idx="39">
                  <c:v>24728.182562207545</c:v>
                </c:pt>
                <c:pt idx="40">
                  <c:v>23630.835508063727</c:v>
                </c:pt>
                <c:pt idx="41">
                  <c:v>22517.053507936722</c:v>
                </c:pt>
                <c:pt idx="42">
                  <c:v>21388.128660657843</c:v>
                </c:pt>
                <c:pt idx="43">
                  <c:v>20245.369362392888</c:v>
                </c:pt>
                <c:pt idx="44">
                  <c:v>19090.097944391662</c:v>
                </c:pt>
                <c:pt idx="45">
                  <c:v>17923.648288979759</c:v>
                </c:pt>
                <c:pt idx="46">
                  <c:v>16747.363429477417</c:v>
                </c:pt>
                <c:pt idx="47">
                  <c:v>15562.593139762379</c:v>
                </c:pt>
                <c:pt idx="48">
                  <c:v>14370.69151921348</c:v>
                </c:pt>
                <c:pt idx="49">
                  <c:v>13173.014578773482</c:v>
                </c:pt>
                <c:pt idx="50">
                  <c:v>11970.917833858592</c:v>
                </c:pt>
                <c:pt idx="51">
                  <c:v>10765.753909814803</c:v>
                </c:pt>
                <c:pt idx="52">
                  <c:v>9558.8701655787481</c:v>
                </c:pt>
                <c:pt idx="53">
                  <c:v>8351.6063411448795</c:v>
                </c:pt>
                <c:pt idx="54">
                  <c:v>7145.2922343675355</c:v>
                </c:pt>
                <c:pt idx="55">
                  <c:v>5941.2454125417726</c:v>
                </c:pt>
                <c:pt idx="56">
                  <c:v>4740.7689641054039</c:v>
                </c:pt>
                <c:pt idx="57">
                  <c:v>3545.1492956906436</c:v>
                </c:pt>
                <c:pt idx="58">
                  <c:v>2355.653979625245</c:v>
                </c:pt>
                <c:pt idx="59">
                  <c:v>1173.5296568419171</c:v>
                </c:pt>
                <c:pt idx="60">
                  <c:v>5.4698025883120129E-12</c:v>
                </c:pt>
                <c:pt idx="61">
                  <c:v>-1163.7362585435849</c:v>
                </c:pt>
                <c:pt idx="62">
                  <c:v>-2316.5072294559332</c:v>
                </c:pt>
                <c:pt idx="63">
                  <c:v>-3457.169695574908</c:v>
                </c:pt>
                <c:pt idx="64">
                  <c:v>-4584.6108634151124</c:v>
                </c:pt>
                <c:pt idx="65">
                  <c:v>-5697.7500331798556</c:v>
                </c:pt>
                <c:pt idx="66">
                  <c:v>-6795.5401836470273</c:v>
                </c:pt>
                <c:pt idx="67">
                  <c:v>-7876.9694685291906</c:v>
                </c:pt>
                <c:pt idx="68">
                  <c:v>-8941.0626211474755</c:v>
                </c:pt>
                <c:pt idx="69">
                  <c:v>-9986.8822645072978</c:v>
                </c:pt>
                <c:pt idx="70">
                  <c:v>-11013.530124119348</c:v>
                </c:pt>
                <c:pt idx="71">
                  <c:v>-12020.148141170992</c:v>
                </c:pt>
                <c:pt idx="72">
                  <c:v>-13005.919483921825</c:v>
                </c:pt>
                <c:pt idx="73">
                  <c:v>-13970.069455469493</c:v>
                </c:pt>
                <c:pt idx="74">
                  <c:v>-14911.86629631036</c:v>
                </c:pt>
                <c:pt idx="75">
                  <c:v>-15830.621880400058</c:v>
                </c:pt>
                <c:pt idx="76">
                  <c:v>-16725.692303704102</c:v>
                </c:pt>
                <c:pt idx="77">
                  <c:v>-17596.478364514158</c:v>
                </c:pt>
                <c:pt idx="78">
                  <c:v>-18442.425935094307</c:v>
                </c:pt>
                <c:pt idx="79">
                  <c:v>-19263.02622450922</c:v>
                </c:pt>
                <c:pt idx="80">
                  <c:v>-20057.815932774807</c:v>
                </c:pt>
                <c:pt idx="81">
                  <c:v>-20826.377296758925</c:v>
                </c:pt>
                <c:pt idx="82">
                  <c:v>-21568.338028545008</c:v>
                </c:pt>
                <c:pt idx="83">
                  <c:v>-22283.371147254882</c:v>
                </c:pt>
                <c:pt idx="84">
                  <c:v>-22971.194705606107</c:v>
                </c:pt>
                <c:pt idx="85">
                  <c:v>-23631.571412754955</c:v>
                </c:pt>
                <c:pt idx="86">
                  <c:v>-24264.308155247021</c:v>
                </c:pt>
                <c:pt idx="87">
                  <c:v>-24869.2554181626</c:v>
                </c:pt>
                <c:pt idx="88">
                  <c:v>-25446.306608802723</c:v>
                </c:pt>
                <c:pt idx="89">
                  <c:v>-25995.3972855141</c:v>
                </c:pt>
                <c:pt idx="90">
                  <c:v>-26516.504294495524</c:v>
                </c:pt>
                <c:pt idx="91">
                  <c:v>-27009.644817664113</c:v>
                </c:pt>
                <c:pt idx="92">
                  <c:v>-27474.875334887445</c:v>
                </c:pt>
                <c:pt idx="93">
                  <c:v>-27912.290504104691</c:v>
                </c:pt>
                <c:pt idx="94">
                  <c:v>-28322.021963067982</c:v>
                </c:pt>
                <c:pt idx="95">
                  <c:v>-28704.237056631475</c:v>
                </c:pt>
                <c:pt idx="96">
                  <c:v>-29059.137493701644</c:v>
                </c:pt>
                <c:pt idx="97">
                  <c:v>-29386.957938136249</c:v>
                </c:pt>
                <c:pt idx="98">
                  <c:v>-29687.964538040644</c:v>
                </c:pt>
                <c:pt idx="99">
                  <c:v>-29962.453398060123</c:v>
                </c:pt>
                <c:pt idx="100">
                  <c:v>-30210.748999402374</c:v>
                </c:pt>
                <c:pt idx="101">
                  <c:v>-30433.202572447302</c:v>
                </c:pt>
                <c:pt idx="102">
                  <c:v>-30630.190426910827</c:v>
                </c:pt>
                <c:pt idx="103">
                  <c:v>-30802.112244623804</c:v>
                </c:pt>
                <c:pt idx="104">
                  <c:v>-30949.389340068887</c:v>
                </c:pt>
                <c:pt idx="105">
                  <c:v>-31072.462893884349</c:v>
                </c:pt>
                <c:pt idx="106">
                  <c:v>-31171.792164595918</c:v>
                </c:pt>
                <c:pt idx="107">
                  <c:v>-31247.852683874855</c:v>
                </c:pt>
                <c:pt idx="108">
                  <c:v>-31301.134440643415</c:v>
                </c:pt>
                <c:pt idx="109">
                  <c:v>-31332.140059355828</c:v>
                </c:pt>
                <c:pt idx="110">
                  <c:v>-31341.382977776335</c:v>
                </c:pt>
                <c:pt idx="111">
                  <c:v>-31329.385629553402</c:v>
                </c:pt>
                <c:pt idx="112">
                  <c:v>-31296.67763685267</c:v>
                </c:pt>
                <c:pt idx="113">
                  <c:v>-31243.794018259843</c:v>
                </c:pt>
                <c:pt idx="114">
                  <c:v>-31171.273417098746</c:v>
                </c:pt>
                <c:pt idx="115">
                  <c:v>-31079.656355229941</c:v>
                </c:pt>
                <c:pt idx="116">
                  <c:v>-30969.483517300865</c:v>
                </c:pt>
                <c:pt idx="117">
                  <c:v>-30841.294070310963</c:v>
                </c:pt>
                <c:pt idx="118">
                  <c:v>-30695.624023233555</c:v>
                </c:pt>
                <c:pt idx="119">
                  <c:v>-30533.004631302261</c:v>
                </c:pt>
                <c:pt idx="120">
                  <c:v>-30353.960849422205</c:v>
                </c:pt>
                <c:pt idx="121">
                  <c:v>-30159.009839007256</c:v>
                </c:pt>
                <c:pt idx="122">
                  <c:v>-29948.659532373174</c:v>
                </c:pt>
                <c:pt idx="123">
                  <c:v>-29723.407258633775</c:v>
                </c:pt>
                <c:pt idx="124">
                  <c:v>-29483.738434854338</c:v>
                </c:pt>
                <c:pt idx="125">
                  <c:v>-29230.125326012167</c:v>
                </c:pt>
                <c:pt idx="126">
                  <c:v>-28963.0258771015</c:v>
                </c:pt>
                <c:pt idx="127">
                  <c:v>-28682.88262049685</c:v>
                </c:pt>
                <c:pt idx="128">
                  <c:v>-28390.121661458426</c:v>
                </c:pt>
                <c:pt idx="129">
                  <c:v>-28085.151744424238</c:v>
                </c:pt>
                <c:pt idx="130">
                  <c:v>-27768.363402487455</c:v>
                </c:pt>
                <c:pt idx="131">
                  <c:v>-27440.12819220555</c:v>
                </c:pt>
                <c:pt idx="132">
                  <c:v>-27100.79801562916</c:v>
                </c:pt>
                <c:pt idx="133">
                  <c:v>-26750.70453117579</c:v>
                </c:pt>
                <c:pt idx="134">
                  <c:v>-26390.158654705661</c:v>
                </c:pt>
                <c:pt idx="135">
                  <c:v>-26019.450151886242</c:v>
                </c:pt>
                <c:pt idx="136">
                  <c:v>-25638.847322658126</c:v>
                </c:pt>
                <c:pt idx="137">
                  <c:v>-25248.596778338873</c:v>
                </c:pt>
                <c:pt idx="138">
                  <c:v>-24848.923311624698</c:v>
                </c:pt>
                <c:pt idx="139">
                  <c:v>-24440.029859472001</c:v>
                </c:pt>
                <c:pt idx="140">
                  <c:v>-24022.097558563837</c:v>
                </c:pt>
                <c:pt idx="141">
                  <c:v>-23595.28589278982</c:v>
                </c:pt>
                <c:pt idx="142">
                  <c:v>-23159.732931894119</c:v>
                </c:pt>
                <c:pt idx="143">
                  <c:v>-22715.555660174137</c:v>
                </c:pt>
                <c:pt idx="144">
                  <c:v>-22262.850393844365</c:v>
                </c:pt>
                <c:pt idx="145">
                  <c:v>-21801.693285415597</c:v>
                </c:pt>
                <c:pt idx="146">
                  <c:v>-21332.140913180505</c:v>
                </c:pt>
                <c:pt idx="147">
                  <c:v>-20854.230953642647</c:v>
                </c:pt>
                <c:pt idx="148">
                  <c:v>-20367.98293447895</c:v>
                </c:pt>
                <c:pt idx="149">
                  <c:v>-19873.399065384659</c:v>
                </c:pt>
                <c:pt idx="150">
                  <c:v>-19370.465143917761</c:v>
                </c:pt>
                <c:pt idx="151">
                  <c:v>-18859.151533234664</c:v>
                </c:pt>
                <c:pt idx="152">
                  <c:v>-18339.414208394239</c:v>
                </c:pt>
                <c:pt idx="153">
                  <c:v>-17811.19586770056</c:v>
                </c:pt>
                <c:pt idx="154">
                  <c:v>-17274.427105359529</c:v>
                </c:pt>
                <c:pt idx="155">
                  <c:v>-16729.02764153908</c:v>
                </c:pt>
                <c:pt idx="156">
                  <c:v>-16174.907605748831</c:v>
                </c:pt>
                <c:pt idx="157">
                  <c:v>-15611.968869292783</c:v>
                </c:pt>
                <c:pt idx="158">
                  <c:v>-15040.106422398478</c:v>
                </c:pt>
                <c:pt idx="159">
                  <c:v>-14459.209791488633</c:v>
                </c:pt>
                <c:pt idx="160">
                  <c:v>-13869.164491936293</c:v>
                </c:pt>
                <c:pt idx="161">
                  <c:v>-13269.853511533916</c:v>
                </c:pt>
                <c:pt idx="162">
                  <c:v>-12661.158819808168</c:v>
                </c:pt>
                <c:pt idx="163">
                  <c:v>-12042.96289822924</c:v>
                </c:pt>
                <c:pt idx="164">
                  <c:v>-11415.150286293358</c:v>
                </c:pt>
                <c:pt idx="165">
                  <c:v>-10777.609138401966</c:v>
                </c:pt>
                <c:pt idx="166">
                  <c:v>-10130.232786420129</c:v>
                </c:pt>
                <c:pt idx="167">
                  <c:v>-9472.9213027704573</c:v>
                </c:pt>
                <c:pt idx="168">
                  <c:v>-8805.5830589075813</c:v>
                </c:pt>
                <c:pt idx="169">
                  <c:v>-8128.136274020716</c:v>
                </c:pt>
                <c:pt idx="170">
                  <c:v>-7440.5105488304507</c:v>
                </c:pt>
                <c:pt idx="171">
                  <c:v>-6742.6483793781199</c:v>
                </c:pt>
                <c:pt idx="172">
                  <c:v>-6034.5066457532339</c:v>
                </c:pt>
                <c:pt idx="173">
                  <c:v>-5316.0580707662002</c:v>
                </c:pt>
                <c:pt idx="174">
                  <c:v>-4587.2926436498137</c:v>
                </c:pt>
                <c:pt idx="175">
                  <c:v>-3848.2190039621237</c:v>
                </c:pt>
                <c:pt idx="176">
                  <c:v>-3098.8657809686206</c:v>
                </c:pt>
                <c:pt idx="177">
                  <c:v>-2339.2828838977512</c:v>
                </c:pt>
                <c:pt idx="178">
                  <c:v>-1569.542738595577</c:v>
                </c:pt>
                <c:pt idx="179">
                  <c:v>-789.74146624859281</c:v>
                </c:pt>
                <c:pt idx="180">
                  <c:v>-7.4376216470052711E-12</c:v>
                </c:pt>
                <c:pt idx="181">
                  <c:v>799.53486454687197</c:v>
                </c:pt>
                <c:pt idx="182">
                  <c:v>1608.6894887648155</c:v>
                </c:pt>
                <c:pt idx="183">
                  <c:v>2427.262484013434</c:v>
                </c:pt>
                <c:pt idx="184">
                  <c:v>3255.0238816588617</c:v>
                </c:pt>
                <c:pt idx="185">
                  <c:v>4091.7143833239875</c:v>
                </c:pt>
                <c:pt idx="186">
                  <c:v>4937.0446943702709</c:v>
                </c:pt>
                <c:pt idx="187">
                  <c:v>5790.6949433818618</c:v>
                </c:pt>
                <c:pt idx="188">
                  <c:v>6652.3141901844501</c:v>
                </c:pt>
                <c:pt idx="189">
                  <c:v>7521.5200246855784</c:v>
                </c:pt>
                <c:pt idx="190">
                  <c:v>8397.8982585696849</c:v>
                </c:pt>
                <c:pt idx="191">
                  <c:v>9281.0027116231777</c:v>
                </c:pt>
                <c:pt idx="192">
                  <c:v>10170.355094199213</c:v>
                </c:pt>
                <c:pt idx="193">
                  <c:v>11065.444987063303</c:v>
                </c:pt>
                <c:pt idx="194">
                  <c:v>11965.729919587149</c:v>
                </c:pt>
                <c:pt idx="195">
                  <c:v>12870.635546981621</c:v>
                </c:pt>
                <c:pt idx="196">
                  <c:v>13779.555926980875</c:v>
                </c:pt>
                <c:pt idx="197">
                  <c:v>14691.853896107945</c:v>
                </c:pt>
                <c:pt idx="198">
                  <c:v>15606.861545371688</c:v>
                </c:pt>
                <c:pt idx="199">
                  <c:v>16523.880794961402</c:v>
                </c:pt>
                <c:pt idx="200">
                  <c:v>17442.184067225175</c:v>
                </c:pt>
                <c:pt idx="201">
                  <c:v>18361.015056937234</c:v>
                </c:pt>
                <c:pt idx="202">
                  <c:v>19279.589597581999</c:v>
                </c:pt>
                <c:pt idx="203">
                  <c:v>20197.096622107554</c:v>
                </c:pt>
                <c:pt idx="204">
                  <c:v>21112.699216329318</c:v>
                </c:pt>
                <c:pt idx="205">
                  <c:v>22025.535762899053</c:v>
                </c:pt>
                <c:pt idx="206">
                  <c:v>22934.721173490747</c:v>
                </c:pt>
                <c:pt idx="207">
                  <c:v>23839.348206601131</c:v>
                </c:pt>
                <c:pt idx="208">
                  <c:v>24738.48886811161</c:v>
                </c:pt>
                <c:pt idx="209">
                  <c:v>25631.195891517415</c:v>
                </c:pt>
                <c:pt idx="210">
                  <c:v>26516.504294495491</c:v>
                </c:pt>
                <c:pt idx="211">
                  <c:v>27393.433008257416</c:v>
                </c:pt>
                <c:pt idx="212">
                  <c:v>28260.986575917083</c:v>
                </c:pt>
                <c:pt idx="213">
                  <c:v>29118.156915897584</c:v>
                </c:pt>
                <c:pt idx="214">
                  <c:v>29963.925146204798</c:v>
                </c:pt>
                <c:pt idx="215">
                  <c:v>30797.263465211141</c:v>
                </c:pt>
                <c:pt idx="216">
                  <c:v>31617.137084419384</c:v>
                </c:pt>
                <c:pt idx="217">
                  <c:v>32422.506208514886</c:v>
                </c:pt>
                <c:pt idx="218">
                  <c:v>33212.328057866136</c:v>
                </c:pt>
                <c:pt idx="219">
                  <c:v>33985.558928496757</c:v>
                </c:pt>
                <c:pt idx="220">
                  <c:v>34741.156284430494</c:v>
                </c:pt>
                <c:pt idx="221">
                  <c:v>35478.08087720006</c:v>
                </c:pt>
                <c:pt idx="222">
                  <c:v>36195.298887216726</c:v>
                </c:pt>
                <c:pt idx="223">
                  <c:v>36891.784081615719</c:v>
                </c:pt>
                <c:pt idx="224">
                  <c:v>37566.519983126163</c:v>
                </c:pt>
                <c:pt idx="225">
                  <c:v>38218.502044462126</c:v>
                </c:pt>
                <c:pt idx="226">
                  <c:v>38846.739822694188</c:v>
                </c:pt>
                <c:pt idx="227">
                  <c:v>39450.259148038502</c:v>
                </c:pt>
                <c:pt idx="228">
                  <c:v>40028.104281493084</c:v>
                </c:pt>
                <c:pt idx="229">
                  <c:v>40579.340055758636</c:v>
                </c:pt>
                <c:pt idx="230">
                  <c:v>41103.05399390377</c:v>
                </c:pt>
                <c:pt idx="231">
                  <c:v>41598.358400272336</c:v>
                </c:pt>
                <c:pt idx="232">
                  <c:v>42064.392418182724</c:v>
                </c:pt>
                <c:pt idx="233">
                  <c:v>42500.324049036724</c:v>
                </c:pt>
                <c:pt idx="234">
                  <c:v>42905.352127536571</c:v>
                </c:pt>
                <c:pt idx="235">
                  <c:v>43278.708247805815</c:v>
                </c:pt>
                <c:pt idx="236">
                  <c:v>43619.658635319618</c:v>
                </c:pt>
                <c:pt idx="237">
                  <c:v>43927.50595967361</c:v>
                </c:pt>
                <c:pt idx="238">
                  <c:v>44201.591083359461</c:v>
                </c:pt>
                <c:pt idx="239">
                  <c:v>44441.29474186452</c:v>
                </c:pt>
                <c:pt idx="240">
                  <c:v>44646.039150577781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hover!$AV$31</c:f>
              <c:strCache>
                <c:ptCount val="1"/>
                <c:pt idx="0">
                  <c:v>L3 (ft-lb)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hover!$AV$32:$AV$272</c:f>
              <c:numCache>
                <c:formatCode>0.00</c:formatCode>
                <c:ptCount val="241"/>
                <c:pt idx="0">
                  <c:v>5.4698025883120129E-12</c:v>
                </c:pt>
                <c:pt idx="1">
                  <c:v>-1163.7362585435849</c:v>
                </c:pt>
                <c:pt idx="2">
                  <c:v>-2316.5072294559332</c:v>
                </c:pt>
                <c:pt idx="3">
                  <c:v>-3457.169695574908</c:v>
                </c:pt>
                <c:pt idx="4">
                  <c:v>-4584.6108634151306</c:v>
                </c:pt>
                <c:pt idx="5">
                  <c:v>-5697.7500331798556</c:v>
                </c:pt>
                <c:pt idx="6">
                  <c:v>-6795.5401836470273</c:v>
                </c:pt>
                <c:pt idx="7">
                  <c:v>-7876.9694685291906</c:v>
                </c:pt>
                <c:pt idx="8">
                  <c:v>-8941.0626211474573</c:v>
                </c:pt>
                <c:pt idx="9">
                  <c:v>-9986.8822645072978</c:v>
                </c:pt>
                <c:pt idx="10">
                  <c:v>-11013.530124119348</c:v>
                </c:pt>
                <c:pt idx="11">
                  <c:v>-12020.148141170992</c:v>
                </c:pt>
                <c:pt idx="12">
                  <c:v>-13005.919483921825</c:v>
                </c:pt>
                <c:pt idx="13">
                  <c:v>-13970.069455469509</c:v>
                </c:pt>
                <c:pt idx="14">
                  <c:v>-14911.86629631036</c:v>
                </c:pt>
                <c:pt idx="15">
                  <c:v>-15830.621880400076</c:v>
                </c:pt>
                <c:pt idx="16">
                  <c:v>-16725.692303704116</c:v>
                </c:pt>
                <c:pt idx="17">
                  <c:v>-17596.478364514158</c:v>
                </c:pt>
                <c:pt idx="18">
                  <c:v>-18442.425935094307</c:v>
                </c:pt>
                <c:pt idx="19">
                  <c:v>-19263.02622450922</c:v>
                </c:pt>
                <c:pt idx="20">
                  <c:v>-20057.815932774807</c:v>
                </c:pt>
                <c:pt idx="21">
                  <c:v>-20826.377296758925</c:v>
                </c:pt>
                <c:pt idx="22">
                  <c:v>-21568.338028545</c:v>
                </c:pt>
                <c:pt idx="23">
                  <c:v>-22283.371147254882</c:v>
                </c:pt>
                <c:pt idx="24">
                  <c:v>-22971.194705606107</c:v>
                </c:pt>
                <c:pt idx="25">
                  <c:v>-23631.571412754955</c:v>
                </c:pt>
                <c:pt idx="26">
                  <c:v>-24264.308155247021</c:v>
                </c:pt>
                <c:pt idx="27">
                  <c:v>-24869.2554181626</c:v>
                </c:pt>
                <c:pt idx="28">
                  <c:v>-25446.30660880273</c:v>
                </c:pt>
                <c:pt idx="29">
                  <c:v>-25995.3972855141</c:v>
                </c:pt>
                <c:pt idx="30">
                  <c:v>-26516.504294495524</c:v>
                </c:pt>
                <c:pt idx="31">
                  <c:v>-27009.644817664121</c:v>
                </c:pt>
                <c:pt idx="32">
                  <c:v>-27474.875334887445</c:v>
                </c:pt>
                <c:pt idx="33">
                  <c:v>-27912.290504104691</c:v>
                </c:pt>
                <c:pt idx="34">
                  <c:v>-28322.021963067982</c:v>
                </c:pt>
                <c:pt idx="35">
                  <c:v>-28704.237056631475</c:v>
                </c:pt>
                <c:pt idx="36">
                  <c:v>-29059.137493701644</c:v>
                </c:pt>
                <c:pt idx="37">
                  <c:v>-29386.957938136249</c:v>
                </c:pt>
                <c:pt idx="38">
                  <c:v>-29687.964538040644</c:v>
                </c:pt>
                <c:pt idx="39">
                  <c:v>-29962.453398060123</c:v>
                </c:pt>
                <c:pt idx="40">
                  <c:v>-30210.74899940236</c:v>
                </c:pt>
                <c:pt idx="41">
                  <c:v>-30433.202572447302</c:v>
                </c:pt>
                <c:pt idx="42">
                  <c:v>-30630.190426910835</c:v>
                </c:pt>
                <c:pt idx="43">
                  <c:v>-30802.112244623804</c:v>
                </c:pt>
                <c:pt idx="44">
                  <c:v>-30949.389340068887</c:v>
                </c:pt>
                <c:pt idx="45">
                  <c:v>-31072.462893884349</c:v>
                </c:pt>
                <c:pt idx="46">
                  <c:v>-31171.792164595918</c:v>
                </c:pt>
                <c:pt idx="47">
                  <c:v>-31247.852683874855</c:v>
                </c:pt>
                <c:pt idx="48">
                  <c:v>-31301.134440643415</c:v>
                </c:pt>
                <c:pt idx="49">
                  <c:v>-31332.140059355828</c:v>
                </c:pt>
                <c:pt idx="50">
                  <c:v>-31341.382977776335</c:v>
                </c:pt>
                <c:pt idx="51">
                  <c:v>-31329.385629553399</c:v>
                </c:pt>
                <c:pt idx="52">
                  <c:v>-31296.677636852673</c:v>
                </c:pt>
                <c:pt idx="53">
                  <c:v>-31243.794018259843</c:v>
                </c:pt>
                <c:pt idx="54">
                  <c:v>-31171.273417098746</c:v>
                </c:pt>
                <c:pt idx="55">
                  <c:v>-31079.656355229941</c:v>
                </c:pt>
                <c:pt idx="56">
                  <c:v>-30969.483517300865</c:v>
                </c:pt>
                <c:pt idx="57">
                  <c:v>-30841.294070310963</c:v>
                </c:pt>
                <c:pt idx="58">
                  <c:v>-30695.624023233555</c:v>
                </c:pt>
                <c:pt idx="59">
                  <c:v>-30533.004631302261</c:v>
                </c:pt>
                <c:pt idx="60">
                  <c:v>-30353.960849422205</c:v>
                </c:pt>
                <c:pt idx="61">
                  <c:v>-30159.009839007256</c:v>
                </c:pt>
                <c:pt idx="62">
                  <c:v>-29948.659532373174</c:v>
                </c:pt>
                <c:pt idx="63">
                  <c:v>-29723.407258633775</c:v>
                </c:pt>
                <c:pt idx="64">
                  <c:v>-29483.738434854338</c:v>
                </c:pt>
                <c:pt idx="65">
                  <c:v>-29230.125326012167</c:v>
                </c:pt>
                <c:pt idx="66">
                  <c:v>-28963.0258771015</c:v>
                </c:pt>
                <c:pt idx="67">
                  <c:v>-28682.882620496846</c:v>
                </c:pt>
                <c:pt idx="68">
                  <c:v>-28390.121661458419</c:v>
                </c:pt>
                <c:pt idx="69">
                  <c:v>-28085.151744424238</c:v>
                </c:pt>
                <c:pt idx="70">
                  <c:v>-27768.363402487455</c:v>
                </c:pt>
                <c:pt idx="71">
                  <c:v>-27440.12819220555</c:v>
                </c:pt>
                <c:pt idx="72">
                  <c:v>-27100.79801562916</c:v>
                </c:pt>
                <c:pt idx="73">
                  <c:v>-26750.70453117579</c:v>
                </c:pt>
                <c:pt idx="74">
                  <c:v>-26390.158654705661</c:v>
                </c:pt>
                <c:pt idx="75">
                  <c:v>-26019.450151886253</c:v>
                </c:pt>
                <c:pt idx="76">
                  <c:v>-25638.84732265813</c:v>
                </c:pt>
                <c:pt idx="77">
                  <c:v>-25248.596778338884</c:v>
                </c:pt>
                <c:pt idx="78">
                  <c:v>-24848.923311624698</c:v>
                </c:pt>
                <c:pt idx="79">
                  <c:v>-24440.029859472001</c:v>
                </c:pt>
                <c:pt idx="80">
                  <c:v>-24022.097558563852</c:v>
                </c:pt>
                <c:pt idx="81">
                  <c:v>-23595.28589278982</c:v>
                </c:pt>
                <c:pt idx="82">
                  <c:v>-23159.732931894119</c:v>
                </c:pt>
                <c:pt idx="83">
                  <c:v>-22715.555660174137</c:v>
                </c:pt>
                <c:pt idx="84">
                  <c:v>-22262.850393844365</c:v>
                </c:pt>
                <c:pt idx="85">
                  <c:v>-21801.693285415597</c:v>
                </c:pt>
                <c:pt idx="86">
                  <c:v>-21332.140913180487</c:v>
                </c:pt>
                <c:pt idx="87">
                  <c:v>-20854.230953642647</c:v>
                </c:pt>
                <c:pt idx="88">
                  <c:v>-20367.98293447895</c:v>
                </c:pt>
                <c:pt idx="89">
                  <c:v>-19873.399065384659</c:v>
                </c:pt>
                <c:pt idx="90">
                  <c:v>-19370.465143917743</c:v>
                </c:pt>
                <c:pt idx="91">
                  <c:v>-18859.151533234664</c:v>
                </c:pt>
                <c:pt idx="92">
                  <c:v>-18339.414208394239</c:v>
                </c:pt>
                <c:pt idx="93">
                  <c:v>-17811.19586770056</c:v>
                </c:pt>
                <c:pt idx="94">
                  <c:v>-17274.427105359529</c:v>
                </c:pt>
                <c:pt idx="95">
                  <c:v>-16729.02764153908</c:v>
                </c:pt>
                <c:pt idx="96">
                  <c:v>-16174.907605748831</c:v>
                </c:pt>
                <c:pt idx="97">
                  <c:v>-15611.968869292783</c:v>
                </c:pt>
                <c:pt idx="98">
                  <c:v>-15040.106422398478</c:v>
                </c:pt>
                <c:pt idx="99">
                  <c:v>-14459.209791488611</c:v>
                </c:pt>
                <c:pt idx="100">
                  <c:v>-13869.164491936272</c:v>
                </c:pt>
                <c:pt idx="101">
                  <c:v>-13269.853511533916</c:v>
                </c:pt>
                <c:pt idx="102">
                  <c:v>-12661.15881980819</c:v>
                </c:pt>
                <c:pt idx="103">
                  <c:v>-12042.962898229262</c:v>
                </c:pt>
                <c:pt idx="104">
                  <c:v>-11415.150286293379</c:v>
                </c:pt>
                <c:pt idx="105">
                  <c:v>-10777.609138401989</c:v>
                </c:pt>
                <c:pt idx="106">
                  <c:v>-10130.232786420129</c:v>
                </c:pt>
                <c:pt idx="107">
                  <c:v>-9472.9213027704573</c:v>
                </c:pt>
                <c:pt idx="108">
                  <c:v>-8805.5830589075813</c:v>
                </c:pt>
                <c:pt idx="109">
                  <c:v>-8128.136274020716</c:v>
                </c:pt>
                <c:pt idx="110">
                  <c:v>-7440.5105488304507</c:v>
                </c:pt>
                <c:pt idx="111">
                  <c:v>-6742.6483793781199</c:v>
                </c:pt>
                <c:pt idx="112">
                  <c:v>-6034.5066457532075</c:v>
                </c:pt>
                <c:pt idx="113">
                  <c:v>-5316.0580707662002</c:v>
                </c:pt>
                <c:pt idx="114">
                  <c:v>-4587.2926436497901</c:v>
                </c:pt>
                <c:pt idx="115">
                  <c:v>-3848.2190039620973</c:v>
                </c:pt>
                <c:pt idx="116">
                  <c:v>-3098.8657809686206</c:v>
                </c:pt>
                <c:pt idx="117">
                  <c:v>-2339.2828838977512</c:v>
                </c:pt>
                <c:pt idx="118">
                  <c:v>-1569.542738595577</c:v>
                </c:pt>
                <c:pt idx="119">
                  <c:v>-789.74146624859281</c:v>
                </c:pt>
                <c:pt idx="120">
                  <c:v>-7.4376216470052711E-12</c:v>
                </c:pt>
                <c:pt idx="121">
                  <c:v>799.53486454689926</c:v>
                </c:pt>
                <c:pt idx="122">
                  <c:v>1608.6894887648432</c:v>
                </c:pt>
                <c:pt idx="123">
                  <c:v>2427.2624840134617</c:v>
                </c:pt>
                <c:pt idx="124">
                  <c:v>3255.0238816588617</c:v>
                </c:pt>
                <c:pt idx="125">
                  <c:v>4091.7143833239875</c:v>
                </c:pt>
                <c:pt idx="126">
                  <c:v>4937.0446943702709</c:v>
                </c:pt>
                <c:pt idx="127">
                  <c:v>5790.6949433818309</c:v>
                </c:pt>
                <c:pt idx="128">
                  <c:v>6652.3141901844501</c:v>
                </c:pt>
                <c:pt idx="129">
                  <c:v>7521.5200246855784</c:v>
                </c:pt>
                <c:pt idx="130">
                  <c:v>8397.8982585696849</c:v>
                </c:pt>
                <c:pt idx="131">
                  <c:v>9281.0027116231777</c:v>
                </c:pt>
                <c:pt idx="132">
                  <c:v>10170.355094199213</c:v>
                </c:pt>
                <c:pt idx="133">
                  <c:v>11065.444987063303</c:v>
                </c:pt>
                <c:pt idx="134">
                  <c:v>11965.729919587149</c:v>
                </c:pt>
                <c:pt idx="135">
                  <c:v>12870.635546981652</c:v>
                </c:pt>
                <c:pt idx="136">
                  <c:v>13779.555926980904</c:v>
                </c:pt>
                <c:pt idx="137">
                  <c:v>14691.853896107983</c:v>
                </c:pt>
                <c:pt idx="138">
                  <c:v>15606.861545371688</c:v>
                </c:pt>
                <c:pt idx="139">
                  <c:v>16523.880794961402</c:v>
                </c:pt>
                <c:pt idx="140">
                  <c:v>17442.184067225175</c:v>
                </c:pt>
                <c:pt idx="141">
                  <c:v>18361.015056937202</c:v>
                </c:pt>
                <c:pt idx="142">
                  <c:v>19279.589597581999</c:v>
                </c:pt>
                <c:pt idx="143">
                  <c:v>20197.096622107554</c:v>
                </c:pt>
                <c:pt idx="144">
                  <c:v>21112.699216329351</c:v>
                </c:pt>
                <c:pt idx="145">
                  <c:v>22025.535762899086</c:v>
                </c:pt>
                <c:pt idx="146">
                  <c:v>22934.721173490747</c:v>
                </c:pt>
                <c:pt idx="147">
                  <c:v>23839.348206601131</c:v>
                </c:pt>
                <c:pt idx="148">
                  <c:v>24738.48886811161</c:v>
                </c:pt>
                <c:pt idx="149">
                  <c:v>25631.195891517415</c:v>
                </c:pt>
                <c:pt idx="150">
                  <c:v>26516.504294495491</c:v>
                </c:pt>
                <c:pt idx="151">
                  <c:v>27393.433008257416</c:v>
                </c:pt>
                <c:pt idx="152">
                  <c:v>28260.986575917083</c:v>
                </c:pt>
                <c:pt idx="153">
                  <c:v>29118.156915897584</c:v>
                </c:pt>
                <c:pt idx="154">
                  <c:v>29963.925146204798</c:v>
                </c:pt>
                <c:pt idx="155">
                  <c:v>30797.263465211141</c:v>
                </c:pt>
                <c:pt idx="156">
                  <c:v>31617.137084419384</c:v>
                </c:pt>
                <c:pt idx="157">
                  <c:v>32422.506208514915</c:v>
                </c:pt>
                <c:pt idx="158">
                  <c:v>33212.328057866151</c:v>
                </c:pt>
                <c:pt idx="159">
                  <c:v>33985.558928496757</c:v>
                </c:pt>
                <c:pt idx="160">
                  <c:v>34741.156284430494</c:v>
                </c:pt>
                <c:pt idx="161">
                  <c:v>35478.08087720006</c:v>
                </c:pt>
                <c:pt idx="162">
                  <c:v>36195.298887216726</c:v>
                </c:pt>
                <c:pt idx="163">
                  <c:v>36891.784081615719</c:v>
                </c:pt>
                <c:pt idx="164">
                  <c:v>37566.519983126163</c:v>
                </c:pt>
                <c:pt idx="165">
                  <c:v>38218.502044462148</c:v>
                </c:pt>
                <c:pt idx="166">
                  <c:v>38846.739822694188</c:v>
                </c:pt>
                <c:pt idx="167">
                  <c:v>39450.259148038502</c:v>
                </c:pt>
                <c:pt idx="168">
                  <c:v>40028.104281493084</c:v>
                </c:pt>
                <c:pt idx="169">
                  <c:v>40579.340055758636</c:v>
                </c:pt>
                <c:pt idx="170">
                  <c:v>41103.05399390377</c:v>
                </c:pt>
                <c:pt idx="171">
                  <c:v>41598.358400272336</c:v>
                </c:pt>
                <c:pt idx="172">
                  <c:v>42064.392418182724</c:v>
                </c:pt>
                <c:pt idx="173">
                  <c:v>42500.324049036724</c:v>
                </c:pt>
                <c:pt idx="174">
                  <c:v>42905.352127536557</c:v>
                </c:pt>
                <c:pt idx="175">
                  <c:v>43278.708247805815</c:v>
                </c:pt>
                <c:pt idx="176">
                  <c:v>43619.658635319618</c:v>
                </c:pt>
                <c:pt idx="177">
                  <c:v>43927.50595967361</c:v>
                </c:pt>
                <c:pt idx="178">
                  <c:v>44201.591083359461</c:v>
                </c:pt>
                <c:pt idx="179">
                  <c:v>44441.29474186452</c:v>
                </c:pt>
                <c:pt idx="180">
                  <c:v>44646.039150577781</c:v>
                </c:pt>
                <c:pt idx="181">
                  <c:v>44815.289534159507</c:v>
                </c:pt>
                <c:pt idx="182">
                  <c:v>44948.555574219856</c:v>
                </c:pt>
                <c:pt idx="183">
                  <c:v>45045.392771350809</c:v>
                </c:pt>
                <c:pt idx="184">
                  <c:v>45105.403717766159</c:v>
                </c:pt>
                <c:pt idx="185">
                  <c:v>45128.239277023611</c:v>
                </c:pt>
                <c:pt idx="186">
                  <c:v>45113.599667533825</c:v>
                </c:pt>
                <c:pt idx="187">
                  <c:v>45061.235446799736</c:v>
                </c:pt>
                <c:pt idx="188">
                  <c:v>44970.948393576997</c:v>
                </c:pt>
                <c:pt idx="189">
                  <c:v>44842.592285401508</c:v>
                </c:pt>
                <c:pt idx="190">
                  <c:v>44676.073569192667</c:v>
                </c:pt>
                <c:pt idx="191">
                  <c:v>44471.351922908936</c:v>
                </c:pt>
                <c:pt idx="192">
                  <c:v>44228.440706507354</c:v>
                </c:pt>
                <c:pt idx="193">
                  <c:v>43947.407300737577</c:v>
                </c:pt>
                <c:pt idx="194">
                  <c:v>43628.373332584459</c:v>
                </c:pt>
                <c:pt idx="195">
                  <c:v>43271.51478646024</c:v>
                </c:pt>
                <c:pt idx="196">
                  <c:v>42877.06200053692</c:v>
                </c:pt>
                <c:pt idx="197">
                  <c:v>42445.299547900649</c:v>
                </c:pt>
                <c:pt idx="198">
                  <c:v>41976.566002502863</c:v>
                </c:pt>
                <c:pt idx="199">
                  <c:v>41471.253590175365</c:v>
                </c:pt>
                <c:pt idx="200">
                  <c:v>40929.807725269049</c:v>
                </c:pt>
                <c:pt idx="201">
                  <c:v>40352.726433767071</c:v>
                </c:pt>
                <c:pt idx="202">
                  <c:v>39740.55966401269</c:v>
                </c:pt>
                <c:pt idx="203">
                  <c:v>39093.908486477048</c:v>
                </c:pt>
                <c:pt idx="204">
                  <c:v>38413.424184276744</c:v>
                </c:pt>
                <c:pt idx="205">
                  <c:v>37699.807236427092</c:v>
                </c:pt>
                <c:pt idx="206">
                  <c:v>36953.806196092366</c:v>
                </c:pt>
                <c:pt idx="207">
                  <c:v>36176.216466359721</c:v>
                </c:pt>
                <c:pt idx="208">
                  <c:v>35367.878976325665</c:v>
                </c:pt>
                <c:pt idx="209">
                  <c:v>34529.678760536954</c:v>
                </c:pt>
                <c:pt idx="210">
                  <c:v>33662.543445073359</c:v>
                </c:pt>
                <c:pt idx="211">
                  <c:v>32767.441643796938</c:v>
                </c:pt>
                <c:pt idx="212">
                  <c:v>31845.381268520166</c:v>
                </c:pt>
                <c:pt idx="213">
                  <c:v>30897.407757063243</c:v>
                </c:pt>
                <c:pt idx="214">
                  <c:v>29924.602223378304</c:v>
                </c:pt>
                <c:pt idx="215">
                  <c:v>28928.079534114986</c:v>
                </c:pt>
                <c:pt idx="216">
                  <c:v>27908.986316186663</c:v>
                </c:pt>
                <c:pt idx="217">
                  <c:v>26868.498900069684</c:v>
                </c:pt>
                <c:pt idx="218">
                  <c:v>25807.821203728548</c:v>
                </c:pt>
                <c:pt idx="219">
                  <c:v>24728.182562207538</c:v>
                </c:pt>
                <c:pt idx="220">
                  <c:v>23630.835508063708</c:v>
                </c:pt>
                <c:pt idx="221">
                  <c:v>22517.053507936696</c:v>
                </c:pt>
                <c:pt idx="222">
                  <c:v>21388.128660657814</c:v>
                </c:pt>
                <c:pt idx="223">
                  <c:v>20245.369362392863</c:v>
                </c:pt>
                <c:pt idx="224">
                  <c:v>19090.097944391615</c:v>
                </c:pt>
                <c:pt idx="225">
                  <c:v>17923.648288979788</c:v>
                </c:pt>
                <c:pt idx="226">
                  <c:v>16747.363429477427</c:v>
                </c:pt>
                <c:pt idx="227">
                  <c:v>15562.59313976239</c:v>
                </c:pt>
                <c:pt idx="228">
                  <c:v>14370.691519213495</c:v>
                </c:pt>
                <c:pt idx="229">
                  <c:v>13173.014578773493</c:v>
                </c:pt>
                <c:pt idx="230">
                  <c:v>11970.917833858603</c:v>
                </c:pt>
                <c:pt idx="231">
                  <c:v>10765.753909814774</c:v>
                </c:pt>
                <c:pt idx="232">
                  <c:v>9558.8701655787991</c:v>
                </c:pt>
                <c:pt idx="233">
                  <c:v>8351.6063411449304</c:v>
                </c:pt>
                <c:pt idx="234">
                  <c:v>7145.2922343675864</c:v>
                </c:pt>
                <c:pt idx="235">
                  <c:v>5941.2454125418235</c:v>
                </c:pt>
                <c:pt idx="236">
                  <c:v>4740.7689641054558</c:v>
                </c:pt>
                <c:pt idx="237">
                  <c:v>3545.149295690675</c:v>
                </c:pt>
                <c:pt idx="238">
                  <c:v>2355.6539796252559</c:v>
                </c:pt>
                <c:pt idx="239">
                  <c:v>1173.529656841928</c:v>
                </c:pt>
                <c:pt idx="240">
                  <c:v>1.6409407764936039E-11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hover!$AW$31</c:f>
              <c:strCache>
                <c:ptCount val="1"/>
                <c:pt idx="0">
                  <c:v>L4 (ft-lb)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hover!$AW$32:$AW$272</c:f>
              <c:numCache>
                <c:formatCode>0.00</c:formatCode>
                <c:ptCount val="241"/>
                <c:pt idx="0">
                  <c:v>-30353.960849422205</c:v>
                </c:pt>
                <c:pt idx="1">
                  <c:v>-30159.009839007256</c:v>
                </c:pt>
                <c:pt idx="2">
                  <c:v>-29948.659532373174</c:v>
                </c:pt>
                <c:pt idx="3">
                  <c:v>-29723.407258633775</c:v>
                </c:pt>
                <c:pt idx="4">
                  <c:v>-29483.738434854338</c:v>
                </c:pt>
                <c:pt idx="5">
                  <c:v>-29230.125326012167</c:v>
                </c:pt>
                <c:pt idx="6">
                  <c:v>-28963.0258771015</c:v>
                </c:pt>
                <c:pt idx="7">
                  <c:v>-28682.882620496846</c:v>
                </c:pt>
                <c:pt idx="8">
                  <c:v>-28390.121661458419</c:v>
                </c:pt>
                <c:pt idx="9">
                  <c:v>-28085.151744424238</c:v>
                </c:pt>
                <c:pt idx="10">
                  <c:v>-27768.363402487455</c:v>
                </c:pt>
                <c:pt idx="11">
                  <c:v>-27440.12819220555</c:v>
                </c:pt>
                <c:pt idx="12">
                  <c:v>-27100.79801562916</c:v>
                </c:pt>
                <c:pt idx="13">
                  <c:v>-26750.70453117579</c:v>
                </c:pt>
                <c:pt idx="14">
                  <c:v>-26390.158654705661</c:v>
                </c:pt>
                <c:pt idx="15">
                  <c:v>-26019.450151886253</c:v>
                </c:pt>
                <c:pt idx="16">
                  <c:v>-25638.84732265813</c:v>
                </c:pt>
                <c:pt idx="17">
                  <c:v>-25248.596778338884</c:v>
                </c:pt>
                <c:pt idx="18">
                  <c:v>-24848.923311624698</c:v>
                </c:pt>
                <c:pt idx="19">
                  <c:v>-24440.029859472001</c:v>
                </c:pt>
                <c:pt idx="20">
                  <c:v>-24022.097558563837</c:v>
                </c:pt>
                <c:pt idx="21">
                  <c:v>-23595.28589278982</c:v>
                </c:pt>
                <c:pt idx="22">
                  <c:v>-23159.732931894119</c:v>
                </c:pt>
                <c:pt idx="23">
                  <c:v>-22715.555660174137</c:v>
                </c:pt>
                <c:pt idx="24">
                  <c:v>-22262.850393844365</c:v>
                </c:pt>
                <c:pt idx="25">
                  <c:v>-21801.693285415597</c:v>
                </c:pt>
                <c:pt idx="26">
                  <c:v>-21332.140913180487</c:v>
                </c:pt>
                <c:pt idx="27">
                  <c:v>-20854.230953642633</c:v>
                </c:pt>
                <c:pt idx="28">
                  <c:v>-20367.98293447895</c:v>
                </c:pt>
                <c:pt idx="29">
                  <c:v>-19873.399065384659</c:v>
                </c:pt>
                <c:pt idx="30">
                  <c:v>-19370.465143917743</c:v>
                </c:pt>
                <c:pt idx="31">
                  <c:v>-18859.151533234646</c:v>
                </c:pt>
                <c:pt idx="32">
                  <c:v>-18339.414208394221</c:v>
                </c:pt>
                <c:pt idx="33">
                  <c:v>-17811.19586770056</c:v>
                </c:pt>
                <c:pt idx="34">
                  <c:v>-17274.427105359529</c:v>
                </c:pt>
                <c:pt idx="35">
                  <c:v>-16729.02764153908</c:v>
                </c:pt>
                <c:pt idx="36">
                  <c:v>-16174.907605748831</c:v>
                </c:pt>
                <c:pt idx="37">
                  <c:v>-15611.968869292783</c:v>
                </c:pt>
                <c:pt idx="38">
                  <c:v>-15040.106422398478</c:v>
                </c:pt>
                <c:pt idx="39">
                  <c:v>-14459.209791488611</c:v>
                </c:pt>
                <c:pt idx="40">
                  <c:v>-13869.164491936293</c:v>
                </c:pt>
                <c:pt idx="41">
                  <c:v>-13269.853511533916</c:v>
                </c:pt>
                <c:pt idx="42">
                  <c:v>-12661.158819808168</c:v>
                </c:pt>
                <c:pt idx="43">
                  <c:v>-12042.96289822924</c:v>
                </c:pt>
                <c:pt idx="44">
                  <c:v>-11415.150286293379</c:v>
                </c:pt>
                <c:pt idx="45">
                  <c:v>-10777.609138401989</c:v>
                </c:pt>
                <c:pt idx="46">
                  <c:v>-10130.232786420129</c:v>
                </c:pt>
                <c:pt idx="47">
                  <c:v>-9472.9213027704573</c:v>
                </c:pt>
                <c:pt idx="48">
                  <c:v>-8805.5830589075813</c:v>
                </c:pt>
                <c:pt idx="49">
                  <c:v>-8128.136274020716</c:v>
                </c:pt>
                <c:pt idx="50">
                  <c:v>-7440.5105488304507</c:v>
                </c:pt>
                <c:pt idx="51">
                  <c:v>-6742.6483793781426</c:v>
                </c:pt>
                <c:pt idx="52">
                  <c:v>-6034.5066457532339</c:v>
                </c:pt>
                <c:pt idx="53">
                  <c:v>-5316.0580707662002</c:v>
                </c:pt>
                <c:pt idx="54">
                  <c:v>-4587.2926436497901</c:v>
                </c:pt>
                <c:pt idx="55">
                  <c:v>-3848.2190039620973</c:v>
                </c:pt>
                <c:pt idx="56">
                  <c:v>-3098.8657809685947</c:v>
                </c:pt>
                <c:pt idx="57">
                  <c:v>-2339.2828838977512</c:v>
                </c:pt>
                <c:pt idx="58">
                  <c:v>-1569.542738595577</c:v>
                </c:pt>
                <c:pt idx="59">
                  <c:v>-789.74146624859281</c:v>
                </c:pt>
                <c:pt idx="60">
                  <c:v>-7.4376216470052711E-12</c:v>
                </c:pt>
                <c:pt idx="61">
                  <c:v>799.53486454689926</c:v>
                </c:pt>
                <c:pt idx="62">
                  <c:v>1608.6894887648432</c:v>
                </c:pt>
                <c:pt idx="63">
                  <c:v>2427.2624840134617</c:v>
                </c:pt>
                <c:pt idx="64">
                  <c:v>3255.0238816588617</c:v>
                </c:pt>
                <c:pt idx="65">
                  <c:v>4091.7143833239875</c:v>
                </c:pt>
                <c:pt idx="66">
                  <c:v>4937.0446943702709</c:v>
                </c:pt>
                <c:pt idx="67">
                  <c:v>5790.6949433818618</c:v>
                </c:pt>
                <c:pt idx="68">
                  <c:v>6652.3141901844792</c:v>
                </c:pt>
                <c:pt idx="69">
                  <c:v>7521.5200246855784</c:v>
                </c:pt>
                <c:pt idx="70">
                  <c:v>8397.8982585696849</c:v>
                </c:pt>
                <c:pt idx="71">
                  <c:v>9281.0027116231777</c:v>
                </c:pt>
                <c:pt idx="72">
                  <c:v>10170.355094199213</c:v>
                </c:pt>
                <c:pt idx="73">
                  <c:v>11065.444987063303</c:v>
                </c:pt>
                <c:pt idx="74">
                  <c:v>11965.729919587149</c:v>
                </c:pt>
                <c:pt idx="75">
                  <c:v>12870.635546981621</c:v>
                </c:pt>
                <c:pt idx="76">
                  <c:v>13779.555926980875</c:v>
                </c:pt>
                <c:pt idx="77">
                  <c:v>14691.853896107945</c:v>
                </c:pt>
                <c:pt idx="78">
                  <c:v>15606.861545371688</c:v>
                </c:pt>
                <c:pt idx="79">
                  <c:v>16523.880794961402</c:v>
                </c:pt>
                <c:pt idx="80">
                  <c:v>17442.184067225142</c:v>
                </c:pt>
                <c:pt idx="81">
                  <c:v>18361.015056937202</c:v>
                </c:pt>
                <c:pt idx="82">
                  <c:v>19279.589597581999</c:v>
                </c:pt>
                <c:pt idx="83">
                  <c:v>20197.096622107554</c:v>
                </c:pt>
                <c:pt idx="84">
                  <c:v>21112.699216329351</c:v>
                </c:pt>
                <c:pt idx="85">
                  <c:v>22025.535762899086</c:v>
                </c:pt>
                <c:pt idx="86">
                  <c:v>22934.721173490776</c:v>
                </c:pt>
                <c:pt idx="87">
                  <c:v>23839.348206601131</c:v>
                </c:pt>
                <c:pt idx="88">
                  <c:v>24738.48886811161</c:v>
                </c:pt>
                <c:pt idx="89">
                  <c:v>25631.195891517415</c:v>
                </c:pt>
                <c:pt idx="90">
                  <c:v>26516.504294495517</c:v>
                </c:pt>
                <c:pt idx="91">
                  <c:v>27393.433008257416</c:v>
                </c:pt>
                <c:pt idx="92">
                  <c:v>28260.986575917083</c:v>
                </c:pt>
                <c:pt idx="93">
                  <c:v>29118.156915897584</c:v>
                </c:pt>
                <c:pt idx="94">
                  <c:v>29963.925146204798</c:v>
                </c:pt>
                <c:pt idx="95">
                  <c:v>30797.263465211141</c:v>
                </c:pt>
                <c:pt idx="96">
                  <c:v>31617.137084419384</c:v>
                </c:pt>
                <c:pt idx="97">
                  <c:v>32422.506208514915</c:v>
                </c:pt>
                <c:pt idx="98">
                  <c:v>33212.328057866151</c:v>
                </c:pt>
                <c:pt idx="99">
                  <c:v>33985.558928496786</c:v>
                </c:pt>
                <c:pt idx="100">
                  <c:v>34741.156284430523</c:v>
                </c:pt>
                <c:pt idx="101">
                  <c:v>35478.08087720006</c:v>
                </c:pt>
                <c:pt idx="102">
                  <c:v>36195.298887216712</c:v>
                </c:pt>
                <c:pt idx="103">
                  <c:v>36891.784081615704</c:v>
                </c:pt>
                <c:pt idx="104">
                  <c:v>37566.519983126149</c:v>
                </c:pt>
                <c:pt idx="105">
                  <c:v>38218.502044462126</c:v>
                </c:pt>
                <c:pt idx="106">
                  <c:v>38846.739822694188</c:v>
                </c:pt>
                <c:pt idx="107">
                  <c:v>39450.259148038502</c:v>
                </c:pt>
                <c:pt idx="108">
                  <c:v>40028.104281493084</c:v>
                </c:pt>
                <c:pt idx="109">
                  <c:v>40579.340055758636</c:v>
                </c:pt>
                <c:pt idx="110">
                  <c:v>41103.05399390377</c:v>
                </c:pt>
                <c:pt idx="111">
                  <c:v>41598.358400272336</c:v>
                </c:pt>
                <c:pt idx="112">
                  <c:v>42064.392418182731</c:v>
                </c:pt>
                <c:pt idx="113">
                  <c:v>42500.324049036724</c:v>
                </c:pt>
                <c:pt idx="114">
                  <c:v>42905.352127536571</c:v>
                </c:pt>
                <c:pt idx="115">
                  <c:v>43278.708247805822</c:v>
                </c:pt>
                <c:pt idx="116">
                  <c:v>43619.658635319618</c:v>
                </c:pt>
                <c:pt idx="117">
                  <c:v>43927.50595967361</c:v>
                </c:pt>
                <c:pt idx="118">
                  <c:v>44201.591083359461</c:v>
                </c:pt>
                <c:pt idx="119">
                  <c:v>44441.29474186452</c:v>
                </c:pt>
                <c:pt idx="120">
                  <c:v>44646.039150577781</c:v>
                </c:pt>
                <c:pt idx="121">
                  <c:v>44815.289534159507</c:v>
                </c:pt>
                <c:pt idx="122">
                  <c:v>44948.555574219863</c:v>
                </c:pt>
                <c:pt idx="123">
                  <c:v>45045.392771350802</c:v>
                </c:pt>
                <c:pt idx="124">
                  <c:v>45105.403717766159</c:v>
                </c:pt>
                <c:pt idx="125">
                  <c:v>45128.239277023611</c:v>
                </c:pt>
                <c:pt idx="126">
                  <c:v>45113.599667533825</c:v>
                </c:pt>
                <c:pt idx="127">
                  <c:v>45061.235446799736</c:v>
                </c:pt>
                <c:pt idx="128">
                  <c:v>44970.948393576997</c:v>
                </c:pt>
                <c:pt idx="129">
                  <c:v>44842.592285401508</c:v>
                </c:pt>
                <c:pt idx="130">
                  <c:v>44676.073569192667</c:v>
                </c:pt>
                <c:pt idx="131">
                  <c:v>44471.351922908936</c:v>
                </c:pt>
                <c:pt idx="132">
                  <c:v>44228.440706507354</c:v>
                </c:pt>
                <c:pt idx="133">
                  <c:v>43947.407300737577</c:v>
                </c:pt>
                <c:pt idx="134">
                  <c:v>43628.373332584459</c:v>
                </c:pt>
                <c:pt idx="135">
                  <c:v>43271.51478646024</c:v>
                </c:pt>
                <c:pt idx="136">
                  <c:v>42877.06200053692</c:v>
                </c:pt>
                <c:pt idx="137">
                  <c:v>42445.299547900649</c:v>
                </c:pt>
                <c:pt idx="138">
                  <c:v>41976.566002502863</c:v>
                </c:pt>
                <c:pt idx="139">
                  <c:v>41471.253590175365</c:v>
                </c:pt>
                <c:pt idx="140">
                  <c:v>40929.807725269049</c:v>
                </c:pt>
                <c:pt idx="141">
                  <c:v>40352.726433767108</c:v>
                </c:pt>
                <c:pt idx="142">
                  <c:v>39740.55966401269</c:v>
                </c:pt>
                <c:pt idx="143">
                  <c:v>39093.908486477048</c:v>
                </c:pt>
                <c:pt idx="144">
                  <c:v>38413.424184276701</c:v>
                </c:pt>
                <c:pt idx="145">
                  <c:v>37699.807236427034</c:v>
                </c:pt>
                <c:pt idx="146">
                  <c:v>36953.806196092366</c:v>
                </c:pt>
                <c:pt idx="147">
                  <c:v>36176.216466359721</c:v>
                </c:pt>
                <c:pt idx="148">
                  <c:v>35367.878976325665</c:v>
                </c:pt>
                <c:pt idx="149">
                  <c:v>34529.678760536954</c:v>
                </c:pt>
                <c:pt idx="150">
                  <c:v>33662.543445073359</c:v>
                </c:pt>
                <c:pt idx="151">
                  <c:v>32767.441643796938</c:v>
                </c:pt>
                <c:pt idx="152">
                  <c:v>31845.381268520166</c:v>
                </c:pt>
                <c:pt idx="153">
                  <c:v>30897.407757063243</c:v>
                </c:pt>
                <c:pt idx="154">
                  <c:v>29924.602223378304</c:v>
                </c:pt>
                <c:pt idx="155">
                  <c:v>28928.079534114986</c:v>
                </c:pt>
                <c:pt idx="156">
                  <c:v>27908.986316186663</c:v>
                </c:pt>
                <c:pt idx="157">
                  <c:v>26868.498900069684</c:v>
                </c:pt>
                <c:pt idx="158">
                  <c:v>25807.821203728548</c:v>
                </c:pt>
                <c:pt idx="159">
                  <c:v>24728.182562207538</c:v>
                </c:pt>
                <c:pt idx="160">
                  <c:v>23630.835508063708</c:v>
                </c:pt>
                <c:pt idx="161">
                  <c:v>22517.053507936696</c:v>
                </c:pt>
                <c:pt idx="162">
                  <c:v>21388.128660657814</c:v>
                </c:pt>
                <c:pt idx="163">
                  <c:v>20245.369362392863</c:v>
                </c:pt>
                <c:pt idx="164">
                  <c:v>19090.097944391615</c:v>
                </c:pt>
                <c:pt idx="165">
                  <c:v>17923.648288979712</c:v>
                </c:pt>
                <c:pt idx="166">
                  <c:v>16747.363429477427</c:v>
                </c:pt>
                <c:pt idx="167">
                  <c:v>15562.59313976239</c:v>
                </c:pt>
                <c:pt idx="168">
                  <c:v>14370.691519213495</c:v>
                </c:pt>
                <c:pt idx="169">
                  <c:v>13173.014578773493</c:v>
                </c:pt>
                <c:pt idx="170">
                  <c:v>11970.917833858603</c:v>
                </c:pt>
                <c:pt idx="171">
                  <c:v>10765.753909814774</c:v>
                </c:pt>
                <c:pt idx="172">
                  <c:v>9558.8701655787991</c:v>
                </c:pt>
                <c:pt idx="173">
                  <c:v>8351.6063411449304</c:v>
                </c:pt>
                <c:pt idx="174">
                  <c:v>7145.2922343675864</c:v>
                </c:pt>
                <c:pt idx="175">
                  <c:v>5941.2454125418235</c:v>
                </c:pt>
                <c:pt idx="176">
                  <c:v>4740.7689641054558</c:v>
                </c:pt>
                <c:pt idx="177">
                  <c:v>3545.149295690675</c:v>
                </c:pt>
                <c:pt idx="178">
                  <c:v>2355.6539796252559</c:v>
                </c:pt>
                <c:pt idx="179">
                  <c:v>1173.529656841928</c:v>
                </c:pt>
                <c:pt idx="180">
                  <c:v>1.6409407764936039E-11</c:v>
                </c:pt>
                <c:pt idx="181">
                  <c:v>-1163.736258543574</c:v>
                </c:pt>
                <c:pt idx="182">
                  <c:v>-2316.5072294559423</c:v>
                </c:pt>
                <c:pt idx="183">
                  <c:v>-3457.1696955749167</c:v>
                </c:pt>
                <c:pt idx="184">
                  <c:v>-4584.6108634151387</c:v>
                </c:pt>
                <c:pt idx="185">
                  <c:v>-5697.7500331798819</c:v>
                </c:pt>
                <c:pt idx="186">
                  <c:v>-6795.5401836470537</c:v>
                </c:pt>
                <c:pt idx="187">
                  <c:v>-7876.969468529217</c:v>
                </c:pt>
                <c:pt idx="188">
                  <c:v>-8941.0626211474282</c:v>
                </c:pt>
                <c:pt idx="189">
                  <c:v>-9986.8822645072705</c:v>
                </c:pt>
                <c:pt idx="190">
                  <c:v>-11013.530124119321</c:v>
                </c:pt>
                <c:pt idx="191">
                  <c:v>-12020.148141170979</c:v>
                </c:pt>
                <c:pt idx="192">
                  <c:v>-13005.919483921816</c:v>
                </c:pt>
                <c:pt idx="193">
                  <c:v>-13970.069455469504</c:v>
                </c:pt>
                <c:pt idx="194">
                  <c:v>-14911.866296310367</c:v>
                </c:pt>
                <c:pt idx="195">
                  <c:v>-15830.621880400024</c:v>
                </c:pt>
                <c:pt idx="196">
                  <c:v>-16725.692303704061</c:v>
                </c:pt>
                <c:pt idx="197">
                  <c:v>-17596.478364514121</c:v>
                </c:pt>
                <c:pt idx="198">
                  <c:v>-18442.425935094263</c:v>
                </c:pt>
                <c:pt idx="199">
                  <c:v>-19263.026224509184</c:v>
                </c:pt>
                <c:pt idx="200">
                  <c:v>-20057.815932774789</c:v>
                </c:pt>
                <c:pt idx="201">
                  <c:v>-20826.377296758903</c:v>
                </c:pt>
                <c:pt idx="202">
                  <c:v>-21568.338028544989</c:v>
                </c:pt>
                <c:pt idx="203">
                  <c:v>-22283.371147254875</c:v>
                </c:pt>
                <c:pt idx="204">
                  <c:v>-22971.194705606107</c:v>
                </c:pt>
                <c:pt idx="205">
                  <c:v>-23631.571412754947</c:v>
                </c:pt>
                <c:pt idx="206">
                  <c:v>-24264.308155247025</c:v>
                </c:pt>
                <c:pt idx="207">
                  <c:v>-24869.255418162604</c:v>
                </c:pt>
                <c:pt idx="208">
                  <c:v>-25446.306608802734</c:v>
                </c:pt>
                <c:pt idx="209">
                  <c:v>-25995.397285514118</c:v>
                </c:pt>
                <c:pt idx="210">
                  <c:v>-26516.504294495502</c:v>
                </c:pt>
                <c:pt idx="211">
                  <c:v>-27009.644817664095</c:v>
                </c:pt>
                <c:pt idx="212">
                  <c:v>-27474.875334887427</c:v>
                </c:pt>
                <c:pt idx="213">
                  <c:v>-27912.290504104683</c:v>
                </c:pt>
                <c:pt idx="214">
                  <c:v>-28322.021963067986</c:v>
                </c:pt>
                <c:pt idx="215">
                  <c:v>-28704.237056631471</c:v>
                </c:pt>
                <c:pt idx="216">
                  <c:v>-29059.137493701641</c:v>
                </c:pt>
                <c:pt idx="217">
                  <c:v>-29386.957938136216</c:v>
                </c:pt>
                <c:pt idx="218">
                  <c:v>-29687.964538040615</c:v>
                </c:pt>
                <c:pt idx="219">
                  <c:v>-29962.453398060105</c:v>
                </c:pt>
                <c:pt idx="220">
                  <c:v>-30210.748999402364</c:v>
                </c:pt>
                <c:pt idx="221">
                  <c:v>-30433.202572447299</c:v>
                </c:pt>
                <c:pt idx="222">
                  <c:v>-30630.190426910824</c:v>
                </c:pt>
                <c:pt idx="223">
                  <c:v>-30802.112244623801</c:v>
                </c:pt>
                <c:pt idx="224">
                  <c:v>-30949.389340068887</c:v>
                </c:pt>
                <c:pt idx="225">
                  <c:v>-31072.462893884349</c:v>
                </c:pt>
                <c:pt idx="226">
                  <c:v>-31171.792164595914</c:v>
                </c:pt>
                <c:pt idx="227">
                  <c:v>-31247.852683874851</c:v>
                </c:pt>
                <c:pt idx="228">
                  <c:v>-31301.134440643411</c:v>
                </c:pt>
                <c:pt idx="229">
                  <c:v>-31332.140059355825</c:v>
                </c:pt>
                <c:pt idx="230">
                  <c:v>-31341.382977776331</c:v>
                </c:pt>
                <c:pt idx="231">
                  <c:v>-31329.385629553399</c:v>
                </c:pt>
                <c:pt idx="232">
                  <c:v>-31296.677636852677</c:v>
                </c:pt>
                <c:pt idx="233">
                  <c:v>-31243.79401825984</c:v>
                </c:pt>
                <c:pt idx="234">
                  <c:v>-31171.273417098742</c:v>
                </c:pt>
                <c:pt idx="235">
                  <c:v>-31079.656355229941</c:v>
                </c:pt>
                <c:pt idx="236">
                  <c:v>-30969.483517300865</c:v>
                </c:pt>
                <c:pt idx="237">
                  <c:v>-30841.29407031096</c:v>
                </c:pt>
                <c:pt idx="238">
                  <c:v>-30695.624023233555</c:v>
                </c:pt>
                <c:pt idx="239">
                  <c:v>-30533.004631302261</c:v>
                </c:pt>
                <c:pt idx="240">
                  <c:v>-30353.960849422219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hover!$AX$31</c:f>
              <c:strCache>
                <c:ptCount val="1"/>
                <c:pt idx="0">
                  <c:v>Total L (ft-lb)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hover!$AX$32:$AX$272</c:f>
              <c:numCache>
                <c:formatCode>0.00</c:formatCode>
                <c:ptCount val="241"/>
                <c:pt idx="0">
                  <c:v>14292.078301155583</c:v>
                </c:pt>
                <c:pt idx="1">
                  <c:v>14292.078301155572</c:v>
                </c:pt>
                <c:pt idx="2">
                  <c:v>14292.07830115559</c:v>
                </c:pt>
                <c:pt idx="3">
                  <c:v>14292.078301155572</c:v>
                </c:pt>
                <c:pt idx="4">
                  <c:v>14292.07830115558</c:v>
                </c:pt>
                <c:pt idx="5">
                  <c:v>14292.07830115559</c:v>
                </c:pt>
                <c:pt idx="6">
                  <c:v>14292.078301155569</c:v>
                </c:pt>
                <c:pt idx="7">
                  <c:v>14292.078301155565</c:v>
                </c:pt>
                <c:pt idx="8">
                  <c:v>14292.078301155598</c:v>
                </c:pt>
                <c:pt idx="9">
                  <c:v>14292.078301155558</c:v>
                </c:pt>
                <c:pt idx="10">
                  <c:v>14292.078301155569</c:v>
                </c:pt>
                <c:pt idx="11">
                  <c:v>14292.078301155583</c:v>
                </c:pt>
                <c:pt idx="12">
                  <c:v>14292.07830115559</c:v>
                </c:pt>
                <c:pt idx="13">
                  <c:v>14292.078301155583</c:v>
                </c:pt>
                <c:pt idx="14">
                  <c:v>14292.07830115558</c:v>
                </c:pt>
                <c:pt idx="15">
                  <c:v>14292.078301155554</c:v>
                </c:pt>
                <c:pt idx="16">
                  <c:v>14292.078301155572</c:v>
                </c:pt>
                <c:pt idx="17">
                  <c:v>14292.078301155576</c:v>
                </c:pt>
                <c:pt idx="18">
                  <c:v>14292.078301155569</c:v>
                </c:pt>
                <c:pt idx="19">
                  <c:v>14292.078301155569</c:v>
                </c:pt>
                <c:pt idx="20">
                  <c:v>14292.078301155583</c:v>
                </c:pt>
                <c:pt idx="21">
                  <c:v>14292.078301155569</c:v>
                </c:pt>
                <c:pt idx="22">
                  <c:v>14292.078301155576</c:v>
                </c:pt>
                <c:pt idx="23">
                  <c:v>14292.078301155587</c:v>
                </c:pt>
                <c:pt idx="24">
                  <c:v>14292.078301155572</c:v>
                </c:pt>
                <c:pt idx="25">
                  <c:v>14292.078301155569</c:v>
                </c:pt>
                <c:pt idx="26">
                  <c:v>14292.078301155587</c:v>
                </c:pt>
                <c:pt idx="27">
                  <c:v>14292.078301155605</c:v>
                </c:pt>
                <c:pt idx="28">
                  <c:v>14292.078301155572</c:v>
                </c:pt>
                <c:pt idx="29">
                  <c:v>14292.078301155587</c:v>
                </c:pt>
                <c:pt idx="30">
                  <c:v>14292.078301155587</c:v>
                </c:pt>
                <c:pt idx="31">
                  <c:v>14292.078301155569</c:v>
                </c:pt>
                <c:pt idx="32">
                  <c:v>14292.078301155583</c:v>
                </c:pt>
                <c:pt idx="33">
                  <c:v>14292.078301155576</c:v>
                </c:pt>
                <c:pt idx="34">
                  <c:v>14292.07830115558</c:v>
                </c:pt>
                <c:pt idx="35">
                  <c:v>14292.078301155583</c:v>
                </c:pt>
                <c:pt idx="36">
                  <c:v>14292.078301155565</c:v>
                </c:pt>
                <c:pt idx="37">
                  <c:v>14292.07830115556</c:v>
                </c:pt>
                <c:pt idx="38">
                  <c:v>14292.078301155578</c:v>
                </c:pt>
                <c:pt idx="39">
                  <c:v>14292.07830115558</c:v>
                </c:pt>
                <c:pt idx="40">
                  <c:v>14292.078301155581</c:v>
                </c:pt>
                <c:pt idx="41">
                  <c:v>14292.078301155581</c:v>
                </c:pt>
                <c:pt idx="42">
                  <c:v>14292.078301155581</c:v>
                </c:pt>
                <c:pt idx="43">
                  <c:v>14292.078301155567</c:v>
                </c:pt>
                <c:pt idx="44">
                  <c:v>14292.078301155563</c:v>
                </c:pt>
                <c:pt idx="45">
                  <c:v>14292.078301155558</c:v>
                </c:pt>
                <c:pt idx="46">
                  <c:v>14292.078301155572</c:v>
                </c:pt>
                <c:pt idx="47">
                  <c:v>14292.078301155569</c:v>
                </c:pt>
                <c:pt idx="48">
                  <c:v>14292.078301155565</c:v>
                </c:pt>
                <c:pt idx="49">
                  <c:v>14292.078301155572</c:v>
                </c:pt>
                <c:pt idx="50">
                  <c:v>14292.078301155576</c:v>
                </c:pt>
                <c:pt idx="51">
                  <c:v>14292.078301155585</c:v>
                </c:pt>
                <c:pt idx="52">
                  <c:v>14292.078301155569</c:v>
                </c:pt>
                <c:pt idx="53">
                  <c:v>14292.078301155558</c:v>
                </c:pt>
                <c:pt idx="54">
                  <c:v>14292.07830115558</c:v>
                </c:pt>
                <c:pt idx="55">
                  <c:v>14292.078301155554</c:v>
                </c:pt>
                <c:pt idx="56">
                  <c:v>14292.078301155561</c:v>
                </c:pt>
                <c:pt idx="57">
                  <c:v>14292.078301155554</c:v>
                </c:pt>
                <c:pt idx="58">
                  <c:v>14292.07830115559</c:v>
                </c:pt>
                <c:pt idx="59">
                  <c:v>14292.07830115558</c:v>
                </c:pt>
                <c:pt idx="60">
                  <c:v>14292.078301155576</c:v>
                </c:pt>
                <c:pt idx="61">
                  <c:v>14292.078301155565</c:v>
                </c:pt>
                <c:pt idx="62">
                  <c:v>14292.078301155596</c:v>
                </c:pt>
                <c:pt idx="63">
                  <c:v>14292.078301155581</c:v>
                </c:pt>
                <c:pt idx="64">
                  <c:v>14292.07830115558</c:v>
                </c:pt>
                <c:pt idx="65">
                  <c:v>14292.078301155574</c:v>
                </c:pt>
                <c:pt idx="66">
                  <c:v>14292.078301155561</c:v>
                </c:pt>
                <c:pt idx="67">
                  <c:v>14292.078301155561</c:v>
                </c:pt>
                <c:pt idx="68">
                  <c:v>14292.078301155583</c:v>
                </c:pt>
                <c:pt idx="69">
                  <c:v>14292.07830115554</c:v>
                </c:pt>
                <c:pt idx="70">
                  <c:v>14292.078301155545</c:v>
                </c:pt>
                <c:pt idx="71">
                  <c:v>14292.078301155574</c:v>
                </c:pt>
                <c:pt idx="72">
                  <c:v>14292.078301155581</c:v>
                </c:pt>
                <c:pt idx="73">
                  <c:v>14292.078301155605</c:v>
                </c:pt>
                <c:pt idx="74">
                  <c:v>14292.078301155594</c:v>
                </c:pt>
                <c:pt idx="75">
                  <c:v>14292.078301155556</c:v>
                </c:pt>
                <c:pt idx="76">
                  <c:v>14292.078301155578</c:v>
                </c:pt>
                <c:pt idx="77">
                  <c:v>14292.07830115556</c:v>
                </c:pt>
                <c:pt idx="78">
                  <c:v>14292.078301155569</c:v>
                </c:pt>
                <c:pt idx="79">
                  <c:v>14292.078301155561</c:v>
                </c:pt>
                <c:pt idx="80">
                  <c:v>14292.07830115554</c:v>
                </c:pt>
                <c:pt idx="81">
                  <c:v>14292.07830115555</c:v>
                </c:pt>
                <c:pt idx="82">
                  <c:v>14292.07830115554</c:v>
                </c:pt>
                <c:pt idx="83">
                  <c:v>14292.078301155576</c:v>
                </c:pt>
                <c:pt idx="84">
                  <c:v>14292.078301155565</c:v>
                </c:pt>
                <c:pt idx="85">
                  <c:v>14292.078301155561</c:v>
                </c:pt>
                <c:pt idx="86">
                  <c:v>14292.07830115559</c:v>
                </c:pt>
                <c:pt idx="87">
                  <c:v>14292.078301155569</c:v>
                </c:pt>
                <c:pt idx="88">
                  <c:v>14292.078301155565</c:v>
                </c:pt>
                <c:pt idx="89">
                  <c:v>14292.078301155572</c:v>
                </c:pt>
                <c:pt idx="90">
                  <c:v>14292.078301155572</c:v>
                </c:pt>
                <c:pt idx="91">
                  <c:v>14292.07830115554</c:v>
                </c:pt>
                <c:pt idx="92">
                  <c:v>14292.07830115554</c:v>
                </c:pt>
                <c:pt idx="93">
                  <c:v>14292.078301155554</c:v>
                </c:pt>
                <c:pt idx="94">
                  <c:v>14292.07830115558</c:v>
                </c:pt>
                <c:pt idx="95">
                  <c:v>14292.078301155569</c:v>
                </c:pt>
                <c:pt idx="96">
                  <c:v>14292.078301155565</c:v>
                </c:pt>
                <c:pt idx="97">
                  <c:v>14292.078301155558</c:v>
                </c:pt>
                <c:pt idx="98">
                  <c:v>14292.078301155576</c:v>
                </c:pt>
                <c:pt idx="99">
                  <c:v>14292.078301155598</c:v>
                </c:pt>
                <c:pt idx="100">
                  <c:v>14292.078301155583</c:v>
                </c:pt>
                <c:pt idx="101">
                  <c:v>14292.078301155561</c:v>
                </c:pt>
                <c:pt idx="102">
                  <c:v>14292.078301155554</c:v>
                </c:pt>
                <c:pt idx="103">
                  <c:v>14292.078301155547</c:v>
                </c:pt>
                <c:pt idx="104">
                  <c:v>14292.078301155547</c:v>
                </c:pt>
                <c:pt idx="105">
                  <c:v>14292.078301155565</c:v>
                </c:pt>
                <c:pt idx="106">
                  <c:v>14292.078301155558</c:v>
                </c:pt>
                <c:pt idx="107">
                  <c:v>14292.078301155569</c:v>
                </c:pt>
                <c:pt idx="108">
                  <c:v>14292.078301155569</c:v>
                </c:pt>
                <c:pt idx="109">
                  <c:v>14292.078301155594</c:v>
                </c:pt>
                <c:pt idx="110">
                  <c:v>14292.078301155594</c:v>
                </c:pt>
                <c:pt idx="111">
                  <c:v>14292.078301155598</c:v>
                </c:pt>
                <c:pt idx="112">
                  <c:v>14292.078301155583</c:v>
                </c:pt>
                <c:pt idx="113">
                  <c:v>14292.078301155561</c:v>
                </c:pt>
                <c:pt idx="114">
                  <c:v>14292.078301155569</c:v>
                </c:pt>
                <c:pt idx="115">
                  <c:v>14292.078301155554</c:v>
                </c:pt>
                <c:pt idx="116">
                  <c:v>14292.078301155558</c:v>
                </c:pt>
                <c:pt idx="117">
                  <c:v>14292.07830115554</c:v>
                </c:pt>
                <c:pt idx="118">
                  <c:v>14292.078301155572</c:v>
                </c:pt>
                <c:pt idx="119">
                  <c:v>14292.078301155583</c:v>
                </c:pt>
                <c:pt idx="120">
                  <c:v>14292.078301155594</c:v>
                </c:pt>
                <c:pt idx="121">
                  <c:v>14292.078301155583</c:v>
                </c:pt>
                <c:pt idx="122">
                  <c:v>14292.078301155598</c:v>
                </c:pt>
                <c:pt idx="123">
                  <c:v>14292.07830115558</c:v>
                </c:pt>
                <c:pt idx="124">
                  <c:v>14292.078301155569</c:v>
                </c:pt>
                <c:pt idx="125">
                  <c:v>14292.078301155572</c:v>
                </c:pt>
                <c:pt idx="126">
                  <c:v>14292.078301155569</c:v>
                </c:pt>
                <c:pt idx="127">
                  <c:v>14292.078301155547</c:v>
                </c:pt>
                <c:pt idx="128">
                  <c:v>14292.078301155561</c:v>
                </c:pt>
                <c:pt idx="129">
                  <c:v>14292.07830115555</c:v>
                </c:pt>
                <c:pt idx="130">
                  <c:v>14292.078301155554</c:v>
                </c:pt>
                <c:pt idx="131">
                  <c:v>14292.078301155576</c:v>
                </c:pt>
                <c:pt idx="132">
                  <c:v>14292.078301155583</c:v>
                </c:pt>
                <c:pt idx="133">
                  <c:v>14292.078301155583</c:v>
                </c:pt>
                <c:pt idx="134">
                  <c:v>14292.078301155587</c:v>
                </c:pt>
                <c:pt idx="135">
                  <c:v>14292.078301155572</c:v>
                </c:pt>
                <c:pt idx="136">
                  <c:v>14292.078301155583</c:v>
                </c:pt>
                <c:pt idx="137">
                  <c:v>14292.078301155583</c:v>
                </c:pt>
                <c:pt idx="138">
                  <c:v>14292.078301155543</c:v>
                </c:pt>
                <c:pt idx="139">
                  <c:v>14292.078301155543</c:v>
                </c:pt>
                <c:pt idx="140">
                  <c:v>14292.078301155572</c:v>
                </c:pt>
                <c:pt idx="141">
                  <c:v>14292.078301155572</c:v>
                </c:pt>
                <c:pt idx="142">
                  <c:v>14292.078301155572</c:v>
                </c:pt>
                <c:pt idx="143">
                  <c:v>14292.078301155587</c:v>
                </c:pt>
                <c:pt idx="144">
                  <c:v>14292.078301155587</c:v>
                </c:pt>
                <c:pt idx="145">
                  <c:v>14292.07830115558</c:v>
                </c:pt>
                <c:pt idx="146">
                  <c:v>14292.078301155598</c:v>
                </c:pt>
                <c:pt idx="147">
                  <c:v>14292.078301155601</c:v>
                </c:pt>
                <c:pt idx="148">
                  <c:v>14292.078301155601</c:v>
                </c:pt>
                <c:pt idx="149">
                  <c:v>14292.078301155609</c:v>
                </c:pt>
                <c:pt idx="150">
                  <c:v>14292.078301155561</c:v>
                </c:pt>
                <c:pt idx="151">
                  <c:v>14292.07830115558</c:v>
                </c:pt>
                <c:pt idx="152">
                  <c:v>14292.078301155561</c:v>
                </c:pt>
                <c:pt idx="153">
                  <c:v>14292.078301155576</c:v>
                </c:pt>
                <c:pt idx="154">
                  <c:v>14292.078301155594</c:v>
                </c:pt>
                <c:pt idx="155">
                  <c:v>14292.078301155572</c:v>
                </c:pt>
                <c:pt idx="156">
                  <c:v>14292.078301155569</c:v>
                </c:pt>
                <c:pt idx="157">
                  <c:v>14292.078301155569</c:v>
                </c:pt>
                <c:pt idx="158">
                  <c:v>14292.078301155576</c:v>
                </c:pt>
                <c:pt idx="159">
                  <c:v>14292.078301155543</c:v>
                </c:pt>
                <c:pt idx="160">
                  <c:v>14292.07830115555</c:v>
                </c:pt>
                <c:pt idx="161">
                  <c:v>14292.07830115554</c:v>
                </c:pt>
                <c:pt idx="162">
                  <c:v>14292.07830115554</c:v>
                </c:pt>
                <c:pt idx="163">
                  <c:v>14292.07830115554</c:v>
                </c:pt>
                <c:pt idx="164">
                  <c:v>14292.07830115554</c:v>
                </c:pt>
                <c:pt idx="165">
                  <c:v>14292.07830115554</c:v>
                </c:pt>
                <c:pt idx="166">
                  <c:v>14292.078301155565</c:v>
                </c:pt>
                <c:pt idx="167">
                  <c:v>14292.07830115558</c:v>
                </c:pt>
                <c:pt idx="168">
                  <c:v>14292.07830115558</c:v>
                </c:pt>
                <c:pt idx="169">
                  <c:v>14292.078301155581</c:v>
                </c:pt>
                <c:pt idx="170">
                  <c:v>14292.078301155587</c:v>
                </c:pt>
                <c:pt idx="171">
                  <c:v>14292.078301155589</c:v>
                </c:pt>
                <c:pt idx="172">
                  <c:v>14292.078301155616</c:v>
                </c:pt>
                <c:pt idx="173">
                  <c:v>14292.078301155614</c:v>
                </c:pt>
                <c:pt idx="174">
                  <c:v>14292.07830115558</c:v>
                </c:pt>
                <c:pt idx="175">
                  <c:v>14292.078301155569</c:v>
                </c:pt>
                <c:pt idx="176">
                  <c:v>14292.078301155587</c:v>
                </c:pt>
                <c:pt idx="177">
                  <c:v>14292.07830115557</c:v>
                </c:pt>
                <c:pt idx="178">
                  <c:v>14292.078301155585</c:v>
                </c:pt>
                <c:pt idx="179">
                  <c:v>14292.078301155594</c:v>
                </c:pt>
                <c:pt idx="180">
                  <c:v>14292.078301155585</c:v>
                </c:pt>
                <c:pt idx="181">
                  <c:v>14292.078301155547</c:v>
                </c:pt>
                <c:pt idx="182">
                  <c:v>14292.07830115555</c:v>
                </c:pt>
                <c:pt idx="183">
                  <c:v>14292.07830115554</c:v>
                </c:pt>
                <c:pt idx="184">
                  <c:v>14292.078301155543</c:v>
                </c:pt>
                <c:pt idx="185">
                  <c:v>14292.078301155549</c:v>
                </c:pt>
                <c:pt idx="186">
                  <c:v>14292.078301155541</c:v>
                </c:pt>
                <c:pt idx="187">
                  <c:v>14292.078301155536</c:v>
                </c:pt>
                <c:pt idx="188">
                  <c:v>14292.078301155592</c:v>
                </c:pt>
                <c:pt idx="189">
                  <c:v>14292.078301155578</c:v>
                </c:pt>
                <c:pt idx="190">
                  <c:v>14292.078301155578</c:v>
                </c:pt>
                <c:pt idx="191">
                  <c:v>14292.078301155587</c:v>
                </c:pt>
                <c:pt idx="192">
                  <c:v>14292.078301155592</c:v>
                </c:pt>
                <c:pt idx="193">
                  <c:v>14292.078301155587</c:v>
                </c:pt>
                <c:pt idx="194">
                  <c:v>14292.07830115558</c:v>
                </c:pt>
                <c:pt idx="195">
                  <c:v>14292.078301155583</c:v>
                </c:pt>
                <c:pt idx="196">
                  <c:v>14292.078301155605</c:v>
                </c:pt>
                <c:pt idx="197">
                  <c:v>14292.07830115559</c:v>
                </c:pt>
                <c:pt idx="198">
                  <c:v>14292.07830115559</c:v>
                </c:pt>
                <c:pt idx="199">
                  <c:v>14292.07830115558</c:v>
                </c:pt>
                <c:pt idx="200">
                  <c:v>14292.078301155601</c:v>
                </c:pt>
                <c:pt idx="201">
                  <c:v>14292.07830115559</c:v>
                </c:pt>
                <c:pt idx="202">
                  <c:v>14292.078301155583</c:v>
                </c:pt>
                <c:pt idx="203">
                  <c:v>14292.07830115559</c:v>
                </c:pt>
                <c:pt idx="204">
                  <c:v>14292.078301155572</c:v>
                </c:pt>
                <c:pt idx="205">
                  <c:v>14292.078301155587</c:v>
                </c:pt>
                <c:pt idx="206">
                  <c:v>14292.078301155583</c:v>
                </c:pt>
                <c:pt idx="207">
                  <c:v>14292.078301155605</c:v>
                </c:pt>
                <c:pt idx="208">
                  <c:v>14292.07830115559</c:v>
                </c:pt>
                <c:pt idx="209">
                  <c:v>14292.07830115559</c:v>
                </c:pt>
                <c:pt idx="210">
                  <c:v>14292.078301155587</c:v>
                </c:pt>
                <c:pt idx="211">
                  <c:v>14292.078301155594</c:v>
                </c:pt>
                <c:pt idx="212">
                  <c:v>14292.07830115558</c:v>
                </c:pt>
                <c:pt idx="213">
                  <c:v>14292.078301155583</c:v>
                </c:pt>
                <c:pt idx="214">
                  <c:v>14292.078301155583</c:v>
                </c:pt>
                <c:pt idx="215">
                  <c:v>14292.078301155576</c:v>
                </c:pt>
                <c:pt idx="216">
                  <c:v>14292.078301155572</c:v>
                </c:pt>
                <c:pt idx="217">
                  <c:v>14292.078301155558</c:v>
                </c:pt>
                <c:pt idx="218">
                  <c:v>14292.078301155576</c:v>
                </c:pt>
                <c:pt idx="219">
                  <c:v>14292.078301155554</c:v>
                </c:pt>
                <c:pt idx="220">
                  <c:v>14292.078301155547</c:v>
                </c:pt>
                <c:pt idx="221">
                  <c:v>14292.07830115554</c:v>
                </c:pt>
                <c:pt idx="222">
                  <c:v>14292.07830115555</c:v>
                </c:pt>
                <c:pt idx="223">
                  <c:v>14292.07830115554</c:v>
                </c:pt>
                <c:pt idx="224">
                  <c:v>14292.078301155536</c:v>
                </c:pt>
                <c:pt idx="225">
                  <c:v>14292.07830115558</c:v>
                </c:pt>
                <c:pt idx="226">
                  <c:v>14292.078301155576</c:v>
                </c:pt>
                <c:pt idx="227">
                  <c:v>14292.078301155583</c:v>
                </c:pt>
                <c:pt idx="228">
                  <c:v>14292.078301155587</c:v>
                </c:pt>
                <c:pt idx="229">
                  <c:v>14292.078301155587</c:v>
                </c:pt>
                <c:pt idx="230">
                  <c:v>14292.07830115559</c:v>
                </c:pt>
                <c:pt idx="231">
                  <c:v>14292.07830115559</c:v>
                </c:pt>
                <c:pt idx="232">
                  <c:v>14292.07830115562</c:v>
                </c:pt>
                <c:pt idx="233">
                  <c:v>14292.078301155612</c:v>
                </c:pt>
                <c:pt idx="234">
                  <c:v>14292.07830115563</c:v>
                </c:pt>
                <c:pt idx="235">
                  <c:v>14292.078301155576</c:v>
                </c:pt>
                <c:pt idx="236">
                  <c:v>14292.078301155587</c:v>
                </c:pt>
                <c:pt idx="237">
                  <c:v>14292.078301155572</c:v>
                </c:pt>
                <c:pt idx="238">
                  <c:v>14292.078301155583</c:v>
                </c:pt>
                <c:pt idx="239">
                  <c:v>14292.078301155598</c:v>
                </c:pt>
                <c:pt idx="240">
                  <c:v>14292.07830115554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33032"/>
        <c:axId val="563728720"/>
      </c:scatterChart>
      <c:valAx>
        <c:axId val="563733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28720"/>
        <c:crosses val="autoZero"/>
        <c:crossBetween val="midCat"/>
      </c:valAx>
      <c:valAx>
        <c:axId val="56372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33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qtot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'fwd-flight'!$BC$37</c:f>
              <c:strCache>
                <c:ptCount val="1"/>
                <c:pt idx="0">
                  <c:v>qtot1 (lb/)ft^2))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'fwd-flight'!$H$38:$H$278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'fwd-flight'!$BC$38:$BC$278</c:f>
              <c:numCache>
                <c:formatCode>0.00</c:formatCode>
                <c:ptCount val="241"/>
                <c:pt idx="0">
                  <c:v>108.60677176365412</c:v>
                </c:pt>
                <c:pt idx="1">
                  <c:v>109.4929691385351</c:v>
                </c:pt>
                <c:pt idx="2">
                  <c:v>110.37855915800188</c:v>
                </c:pt>
                <c:pt idx="3">
                  <c:v>111.26293488289132</c:v>
                </c:pt>
                <c:pt idx="4">
                  <c:v>112.14549020625715</c:v>
                </c:pt>
                <c:pt idx="5">
                  <c:v>113.02562026876535</c:v>
                </c:pt>
                <c:pt idx="6">
                  <c:v>113.90272187323455</c:v>
                </c:pt>
                <c:pt idx="7">
                  <c:v>114.77619389803726</c:v>
                </c:pt>
                <c:pt idx="8">
                  <c:v>115.64543770907858</c:v>
                </c:pt>
                <c:pt idx="9">
                  <c:v>116.5098575700701</c:v>
                </c:pt>
                <c:pt idx="10">
                  <c:v>117.36886105081786</c:v>
                </c:pt>
                <c:pt idx="11">
                  <c:v>118.22185943324432</c:v>
                </c:pt>
                <c:pt idx="12">
                  <c:v>119.06826811486638</c:v>
                </c:pt>
                <c:pt idx="13">
                  <c:v>119.90750700945273</c:v>
                </c:pt>
                <c:pt idx="14">
                  <c:v>120.73900094458594</c:v>
                </c:pt>
                <c:pt idx="15">
                  <c:v>121.56218005585689</c:v>
                </c:pt>
                <c:pt idx="16">
                  <c:v>122.37648017742146</c:v>
                </c:pt>
                <c:pt idx="17">
                  <c:v>123.18134322865151</c:v>
                </c:pt>
                <c:pt idx="18">
                  <c:v>123.97621759661554</c:v>
                </c:pt>
                <c:pt idx="19">
                  <c:v>124.76055851412661</c:v>
                </c:pt>
                <c:pt idx="20">
                  <c:v>125.53382843309856</c:v>
                </c:pt>
                <c:pt idx="21">
                  <c:v>126.29549739295462</c:v>
                </c:pt>
                <c:pt idx="22">
                  <c:v>127.04504338383592</c:v>
                </c:pt>
                <c:pt idx="23">
                  <c:v>127.78195270436096</c:v>
                </c:pt>
                <c:pt idx="24">
                  <c:v>128.50572031369092</c:v>
                </c:pt>
                <c:pt idx="25">
                  <c:v>129.21585017765932</c:v>
                </c:pt>
                <c:pt idx="26">
                  <c:v>129.91185560872918</c:v>
                </c:pt>
                <c:pt idx="27">
                  <c:v>130.59325959954435</c:v>
                </c:pt>
                <c:pt idx="28">
                  <c:v>131.25959514984635</c:v>
                </c:pt>
                <c:pt idx="29">
                  <c:v>131.91040558653324</c:v>
                </c:pt>
                <c:pt idx="30">
                  <c:v>132.5452448766404</c:v>
                </c:pt>
                <c:pt idx="31">
                  <c:v>133.16367793302933</c:v>
                </c:pt>
                <c:pt idx="32">
                  <c:v>133.76528091257461</c:v>
                </c:pt>
                <c:pt idx="33">
                  <c:v>134.34964150664482</c:v>
                </c:pt>
                <c:pt idx="34">
                  <c:v>134.9163592236782</c:v>
                </c:pt>
                <c:pt idx="35">
                  <c:v>135.46504566365968</c:v>
                </c:pt>
                <c:pt idx="36">
                  <c:v>135.99532478431081</c:v>
                </c:pt>
                <c:pt idx="37">
                  <c:v>136.50683315881037</c:v>
                </c:pt>
                <c:pt idx="38">
                  <c:v>136.99922022486882</c:v>
                </c:pt>
                <c:pt idx="39">
                  <c:v>137.47214852498641</c:v>
                </c:pt>
                <c:pt idx="40">
                  <c:v>137.92529393772952</c:v>
                </c:pt>
                <c:pt idx="41">
                  <c:v>138.35834589986737</c:v>
                </c:pt>
                <c:pt idx="42">
                  <c:v>138.77100761921656</c:v>
                </c:pt>
                <c:pt idx="43">
                  <c:v>139.16299627804756</c:v>
                </c:pt>
                <c:pt idx="44">
                  <c:v>139.53404322691384</c:v>
                </c:pt>
                <c:pt idx="45">
                  <c:v>139.88389416877089</c:v>
                </c:pt>
                <c:pt idx="46">
                  <c:v>140.21230933325862</c:v>
                </c:pt>
                <c:pt idx="47">
                  <c:v>140.51906364102794</c:v>
                </c:pt>
                <c:pt idx="48">
                  <c:v>140.80394685799908</c:v>
                </c:pt>
                <c:pt idx="49">
                  <c:v>141.06676373944532</c:v>
                </c:pt>
                <c:pt idx="50">
                  <c:v>141.30733416380414</c:v>
                </c:pt>
                <c:pt idx="51">
                  <c:v>141.52549325612344</c:v>
                </c:pt>
                <c:pt idx="52">
                  <c:v>141.72109150105859</c:v>
                </c:pt>
                <c:pt idx="53">
                  <c:v>141.89399484534295</c:v>
                </c:pt>
                <c:pt idx="54">
                  <c:v>142.04408478966101</c:v>
                </c:pt>
                <c:pt idx="55">
                  <c:v>142.1712584698621</c:v>
                </c:pt>
                <c:pt idx="56">
                  <c:v>142.27542872745823</c:v>
                </c:pt>
                <c:pt idx="57">
                  <c:v>142.35652416935835</c:v>
                </c:pt>
                <c:pt idx="58">
                  <c:v>142.41448921679734</c:v>
                </c:pt>
                <c:pt idx="59">
                  <c:v>142.44928414342712</c:v>
                </c:pt>
                <c:pt idx="60">
                  <c:v>142.46088510254302</c:v>
                </c:pt>
                <c:pt idx="61">
                  <c:v>142.44928414342712</c:v>
                </c:pt>
                <c:pt idx="62">
                  <c:v>142.41448921679734</c:v>
                </c:pt>
                <c:pt idx="63">
                  <c:v>142.35652416935835</c:v>
                </c:pt>
                <c:pt idx="64">
                  <c:v>142.27542872745823</c:v>
                </c:pt>
                <c:pt idx="65">
                  <c:v>142.1712584698621</c:v>
                </c:pt>
                <c:pt idx="66">
                  <c:v>142.04408478966101</c:v>
                </c:pt>
                <c:pt idx="67">
                  <c:v>141.89399484534295</c:v>
                </c:pt>
                <c:pt idx="68">
                  <c:v>141.72109150105862</c:v>
                </c:pt>
                <c:pt idx="69">
                  <c:v>141.52549325612344</c:v>
                </c:pt>
                <c:pt idx="70">
                  <c:v>141.30733416380414</c:v>
                </c:pt>
                <c:pt idx="71">
                  <c:v>141.06676373944532</c:v>
                </c:pt>
                <c:pt idx="72">
                  <c:v>140.80394685799908</c:v>
                </c:pt>
                <c:pt idx="73">
                  <c:v>140.51906364102797</c:v>
                </c:pt>
                <c:pt idx="74">
                  <c:v>140.21230933325862</c:v>
                </c:pt>
                <c:pt idx="75">
                  <c:v>139.88389416877089</c:v>
                </c:pt>
                <c:pt idx="76">
                  <c:v>139.53404322691387</c:v>
                </c:pt>
                <c:pt idx="77">
                  <c:v>139.16299627804756</c:v>
                </c:pt>
                <c:pt idx="78">
                  <c:v>138.77100761921656</c:v>
                </c:pt>
                <c:pt idx="79">
                  <c:v>138.35834589986737</c:v>
                </c:pt>
                <c:pt idx="80">
                  <c:v>137.92529393772952</c:v>
                </c:pt>
                <c:pt idx="81">
                  <c:v>137.47214852498641</c:v>
                </c:pt>
                <c:pt idx="82">
                  <c:v>136.99922022486882</c:v>
                </c:pt>
                <c:pt idx="83">
                  <c:v>136.50683315881037</c:v>
                </c:pt>
                <c:pt idx="84">
                  <c:v>135.99532478431084</c:v>
                </c:pt>
                <c:pt idx="85">
                  <c:v>135.46504566365968</c:v>
                </c:pt>
                <c:pt idx="86">
                  <c:v>134.9163592236782</c:v>
                </c:pt>
                <c:pt idx="87">
                  <c:v>134.34964150664482</c:v>
                </c:pt>
                <c:pt idx="88">
                  <c:v>133.76528091257464</c:v>
                </c:pt>
                <c:pt idx="89">
                  <c:v>133.16367793302936</c:v>
                </c:pt>
                <c:pt idx="90">
                  <c:v>132.54524487664042</c:v>
                </c:pt>
                <c:pt idx="91">
                  <c:v>131.91040558653324</c:v>
                </c:pt>
                <c:pt idx="92">
                  <c:v>131.25959514984635</c:v>
                </c:pt>
                <c:pt idx="93">
                  <c:v>130.59325959954435</c:v>
                </c:pt>
                <c:pt idx="94">
                  <c:v>129.91185560872921</c:v>
                </c:pt>
                <c:pt idx="95">
                  <c:v>129.21585017765932</c:v>
                </c:pt>
                <c:pt idx="96">
                  <c:v>128.50572031369092</c:v>
                </c:pt>
                <c:pt idx="97">
                  <c:v>127.78195270436096</c:v>
                </c:pt>
                <c:pt idx="98">
                  <c:v>127.04504338383593</c:v>
                </c:pt>
                <c:pt idx="99">
                  <c:v>126.29549739295463</c:v>
                </c:pt>
                <c:pt idx="100">
                  <c:v>125.53382843309856</c:v>
                </c:pt>
                <c:pt idx="101">
                  <c:v>124.76055851412663</c:v>
                </c:pt>
                <c:pt idx="102">
                  <c:v>123.97621759661556</c:v>
                </c:pt>
                <c:pt idx="103">
                  <c:v>123.18134322865153</c:v>
                </c:pt>
                <c:pt idx="104">
                  <c:v>122.37648017742147</c:v>
                </c:pt>
                <c:pt idx="105">
                  <c:v>121.56218005585691</c:v>
                </c:pt>
                <c:pt idx="106">
                  <c:v>120.73900094458594</c:v>
                </c:pt>
                <c:pt idx="107">
                  <c:v>119.90750700945274</c:v>
                </c:pt>
                <c:pt idx="108">
                  <c:v>119.06826811486638</c:v>
                </c:pt>
                <c:pt idx="109">
                  <c:v>118.22185943324433</c:v>
                </c:pt>
                <c:pt idx="110">
                  <c:v>117.36886105081787</c:v>
                </c:pt>
                <c:pt idx="111">
                  <c:v>116.50985757007011</c:v>
                </c:pt>
                <c:pt idx="112">
                  <c:v>115.64543770907858</c:v>
                </c:pt>
                <c:pt idx="113">
                  <c:v>114.77619389803726</c:v>
                </c:pt>
                <c:pt idx="114">
                  <c:v>113.90272187323455</c:v>
                </c:pt>
                <c:pt idx="115">
                  <c:v>113.02562026876535</c:v>
                </c:pt>
                <c:pt idx="116">
                  <c:v>112.14549020625715</c:v>
                </c:pt>
                <c:pt idx="117">
                  <c:v>111.26293488289133</c:v>
                </c:pt>
                <c:pt idx="118">
                  <c:v>110.37855915800189</c:v>
                </c:pt>
                <c:pt idx="119">
                  <c:v>109.4929691385351</c:v>
                </c:pt>
                <c:pt idx="120">
                  <c:v>108.60677176365414</c:v>
                </c:pt>
                <c:pt idx="121">
                  <c:v>107.72057438877316</c:v>
                </c:pt>
                <c:pt idx="122">
                  <c:v>106.83498436930638</c:v>
                </c:pt>
                <c:pt idx="123">
                  <c:v>105.95060864441693</c:v>
                </c:pt>
                <c:pt idx="124">
                  <c:v>105.06805332105111</c:v>
                </c:pt>
                <c:pt idx="125">
                  <c:v>104.18792325854291</c:v>
                </c:pt>
                <c:pt idx="126">
                  <c:v>103.31082165407371</c:v>
                </c:pt>
                <c:pt idx="127">
                  <c:v>102.437349629271</c:v>
                </c:pt>
                <c:pt idx="128">
                  <c:v>101.56810581822968</c:v>
                </c:pt>
                <c:pt idx="129">
                  <c:v>100.70368595723815</c:v>
                </c:pt>
                <c:pt idx="130">
                  <c:v>99.844682476490391</c:v>
                </c:pt>
                <c:pt idx="131">
                  <c:v>98.991684094063942</c:v>
                </c:pt>
                <c:pt idx="132">
                  <c:v>98.145275412441862</c:v>
                </c:pt>
                <c:pt idx="133">
                  <c:v>97.306036517855517</c:v>
                </c:pt>
                <c:pt idx="134">
                  <c:v>96.474542582722322</c:v>
                </c:pt>
                <c:pt idx="135">
                  <c:v>95.651363471451361</c:v>
                </c:pt>
                <c:pt idx="136">
                  <c:v>94.83706334988679</c:v>
                </c:pt>
                <c:pt idx="137">
                  <c:v>94.032200298656733</c:v>
                </c:pt>
                <c:pt idx="138">
                  <c:v>93.237325930692705</c:v>
                </c:pt>
                <c:pt idx="139">
                  <c:v>92.452985013181632</c:v>
                </c:pt>
                <c:pt idx="140">
                  <c:v>91.679715094209683</c:v>
                </c:pt>
                <c:pt idx="141">
                  <c:v>90.918046134353631</c:v>
                </c:pt>
                <c:pt idx="142">
                  <c:v>90.168500143472329</c:v>
                </c:pt>
                <c:pt idx="143">
                  <c:v>89.4315908229473</c:v>
                </c:pt>
                <c:pt idx="144">
                  <c:v>88.70782321361736</c:v>
                </c:pt>
                <c:pt idx="145">
                  <c:v>87.997693349648941</c:v>
                </c:pt>
                <c:pt idx="146">
                  <c:v>87.301687918579063</c:v>
                </c:pt>
                <c:pt idx="147">
                  <c:v>86.620283927763921</c:v>
                </c:pt>
                <c:pt idx="148">
                  <c:v>85.953948377461899</c:v>
                </c:pt>
                <c:pt idx="149">
                  <c:v>85.303137940775017</c:v>
                </c:pt>
                <c:pt idx="150">
                  <c:v>84.66829865066785</c:v>
                </c:pt>
                <c:pt idx="151">
                  <c:v>84.049865594278913</c:v>
                </c:pt>
                <c:pt idx="152">
                  <c:v>83.448262614733622</c:v>
                </c:pt>
                <c:pt idx="153">
                  <c:v>82.863902020663446</c:v>
                </c:pt>
                <c:pt idx="154">
                  <c:v>82.297184303630075</c:v>
                </c:pt>
                <c:pt idx="155">
                  <c:v>81.748497863648566</c:v>
                </c:pt>
                <c:pt idx="156">
                  <c:v>81.218218742997422</c:v>
                </c:pt>
                <c:pt idx="157">
                  <c:v>80.70671036849788</c:v>
                </c:pt>
                <c:pt idx="158">
                  <c:v>80.214323302439425</c:v>
                </c:pt>
                <c:pt idx="159">
                  <c:v>79.741395002321838</c:v>
                </c:pt>
                <c:pt idx="160">
                  <c:v>79.288249589578726</c:v>
                </c:pt>
                <c:pt idx="161">
                  <c:v>78.855197627440873</c:v>
                </c:pt>
                <c:pt idx="162">
                  <c:v>78.442535908091685</c:v>
                </c:pt>
                <c:pt idx="163">
                  <c:v>78.050547249260688</c:v>
                </c:pt>
                <c:pt idx="164">
                  <c:v>77.679500300394395</c:v>
                </c:pt>
                <c:pt idx="165">
                  <c:v>77.329649358537338</c:v>
                </c:pt>
                <c:pt idx="166">
                  <c:v>77.00123419404963</c:v>
                </c:pt>
                <c:pt idx="167">
                  <c:v>76.694479886280305</c:v>
                </c:pt>
                <c:pt idx="168">
                  <c:v>76.409596669309167</c:v>
                </c:pt>
                <c:pt idx="169">
                  <c:v>76.146779787862926</c:v>
                </c:pt>
                <c:pt idx="170">
                  <c:v>75.906209363504104</c:v>
                </c:pt>
                <c:pt idx="171">
                  <c:v>75.688050271184807</c:v>
                </c:pt>
                <c:pt idx="172">
                  <c:v>75.492452026249637</c:v>
                </c:pt>
                <c:pt idx="173">
                  <c:v>75.319548681965301</c:v>
                </c:pt>
                <c:pt idx="174">
                  <c:v>75.169458737647247</c:v>
                </c:pt>
                <c:pt idx="175">
                  <c:v>75.042285057446179</c:v>
                </c:pt>
                <c:pt idx="176">
                  <c:v>74.938114799850013</c:v>
                </c:pt>
                <c:pt idx="177">
                  <c:v>74.857019357949895</c:v>
                </c:pt>
                <c:pt idx="178">
                  <c:v>74.799054310510911</c:v>
                </c:pt>
                <c:pt idx="179">
                  <c:v>74.764259383881125</c:v>
                </c:pt>
                <c:pt idx="180">
                  <c:v>74.752658424765229</c:v>
                </c:pt>
                <c:pt idx="181">
                  <c:v>74.764259383881125</c:v>
                </c:pt>
                <c:pt idx="182">
                  <c:v>74.799054310510897</c:v>
                </c:pt>
                <c:pt idx="183">
                  <c:v>74.857019357949895</c:v>
                </c:pt>
                <c:pt idx="184">
                  <c:v>74.938114799849998</c:v>
                </c:pt>
                <c:pt idx="185">
                  <c:v>75.042285057446165</c:v>
                </c:pt>
                <c:pt idx="186">
                  <c:v>75.169458737647233</c:v>
                </c:pt>
                <c:pt idx="187">
                  <c:v>75.319548681965287</c:v>
                </c:pt>
                <c:pt idx="188">
                  <c:v>75.492452026249623</c:v>
                </c:pt>
                <c:pt idx="189">
                  <c:v>75.688050271184807</c:v>
                </c:pt>
                <c:pt idx="190">
                  <c:v>75.906209363504104</c:v>
                </c:pt>
                <c:pt idx="191">
                  <c:v>76.146779787862926</c:v>
                </c:pt>
                <c:pt idx="192">
                  <c:v>76.409596669309167</c:v>
                </c:pt>
                <c:pt idx="193">
                  <c:v>76.694479886280291</c:v>
                </c:pt>
                <c:pt idx="194">
                  <c:v>77.00123419404963</c:v>
                </c:pt>
                <c:pt idx="195">
                  <c:v>77.329649358537338</c:v>
                </c:pt>
                <c:pt idx="196">
                  <c:v>77.67950030039438</c:v>
                </c:pt>
                <c:pt idx="197">
                  <c:v>78.050547249260688</c:v>
                </c:pt>
                <c:pt idx="198">
                  <c:v>78.442535908091671</c:v>
                </c:pt>
                <c:pt idx="199">
                  <c:v>78.855197627440859</c:v>
                </c:pt>
                <c:pt idx="200">
                  <c:v>79.288249589578726</c:v>
                </c:pt>
                <c:pt idx="201">
                  <c:v>79.741395002321838</c:v>
                </c:pt>
                <c:pt idx="202">
                  <c:v>80.214323302439425</c:v>
                </c:pt>
                <c:pt idx="203">
                  <c:v>80.70671036849788</c:v>
                </c:pt>
                <c:pt idx="204">
                  <c:v>81.218218742997394</c:v>
                </c:pt>
                <c:pt idx="205">
                  <c:v>81.748497863648538</c:v>
                </c:pt>
                <c:pt idx="206">
                  <c:v>82.297184303630047</c:v>
                </c:pt>
                <c:pt idx="207">
                  <c:v>82.863902020663417</c:v>
                </c:pt>
                <c:pt idx="208">
                  <c:v>83.448262614733608</c:v>
                </c:pt>
                <c:pt idx="209">
                  <c:v>84.049865594278884</c:v>
                </c:pt>
                <c:pt idx="210">
                  <c:v>84.668298650667808</c:v>
                </c:pt>
                <c:pt idx="211">
                  <c:v>85.303137940774988</c:v>
                </c:pt>
                <c:pt idx="212">
                  <c:v>85.95394837746187</c:v>
                </c:pt>
                <c:pt idx="213">
                  <c:v>86.620283927763879</c:v>
                </c:pt>
                <c:pt idx="214">
                  <c:v>87.301687918579034</c:v>
                </c:pt>
                <c:pt idx="215">
                  <c:v>87.997693349648927</c:v>
                </c:pt>
                <c:pt idx="216">
                  <c:v>88.707823213617331</c:v>
                </c:pt>
                <c:pt idx="217">
                  <c:v>89.431590822947257</c:v>
                </c:pt>
                <c:pt idx="218">
                  <c:v>90.168500143472301</c:v>
                </c:pt>
                <c:pt idx="219">
                  <c:v>90.918046134353602</c:v>
                </c:pt>
                <c:pt idx="220">
                  <c:v>91.679715094209669</c:v>
                </c:pt>
                <c:pt idx="221">
                  <c:v>92.452985013181618</c:v>
                </c:pt>
                <c:pt idx="222">
                  <c:v>93.237325930692691</c:v>
                </c:pt>
                <c:pt idx="223">
                  <c:v>94.032200298656733</c:v>
                </c:pt>
                <c:pt idx="224">
                  <c:v>94.83706334988679</c:v>
                </c:pt>
                <c:pt idx="225">
                  <c:v>95.651363471451333</c:v>
                </c:pt>
                <c:pt idx="226">
                  <c:v>96.474542582722293</c:v>
                </c:pt>
                <c:pt idx="227">
                  <c:v>97.306036517855503</c:v>
                </c:pt>
                <c:pt idx="228">
                  <c:v>98.145275412441862</c:v>
                </c:pt>
                <c:pt idx="229">
                  <c:v>98.991684094063928</c:v>
                </c:pt>
                <c:pt idx="230">
                  <c:v>99.844682476490391</c:v>
                </c:pt>
                <c:pt idx="231">
                  <c:v>100.70368595723815</c:v>
                </c:pt>
                <c:pt idx="232">
                  <c:v>101.56810581822965</c:v>
                </c:pt>
                <c:pt idx="233">
                  <c:v>102.43734962927098</c:v>
                </c:pt>
                <c:pt idx="234">
                  <c:v>103.31082165407369</c:v>
                </c:pt>
                <c:pt idx="235">
                  <c:v>104.18792325854287</c:v>
                </c:pt>
                <c:pt idx="236">
                  <c:v>105.06805332105107</c:v>
                </c:pt>
                <c:pt idx="237">
                  <c:v>105.9506086444169</c:v>
                </c:pt>
                <c:pt idx="238">
                  <c:v>106.83498436930635</c:v>
                </c:pt>
                <c:pt idx="239">
                  <c:v>107.72057438877313</c:v>
                </c:pt>
                <c:pt idx="240">
                  <c:v>108.60677176365408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'fwd-flight'!$BD$37</c:f>
              <c:strCache>
                <c:ptCount val="1"/>
                <c:pt idx="0">
                  <c:v>qtot2 (lb/)ft^2))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'fwd-flight'!$H$38:$H$278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'fwd-flight'!$BD$38:$BD$278</c:f>
              <c:numCache>
                <c:formatCode>0.00</c:formatCode>
                <c:ptCount val="241"/>
                <c:pt idx="0">
                  <c:v>142.46088510254302</c:v>
                </c:pt>
                <c:pt idx="1">
                  <c:v>142.44928414342712</c:v>
                </c:pt>
                <c:pt idx="2">
                  <c:v>142.41448921679734</c:v>
                </c:pt>
                <c:pt idx="3">
                  <c:v>142.35652416935835</c:v>
                </c:pt>
                <c:pt idx="4">
                  <c:v>142.27542872745823</c:v>
                </c:pt>
                <c:pt idx="5">
                  <c:v>142.1712584698621</c:v>
                </c:pt>
                <c:pt idx="6">
                  <c:v>142.04408478966101</c:v>
                </c:pt>
                <c:pt idx="7">
                  <c:v>141.89399484534295</c:v>
                </c:pt>
                <c:pt idx="8">
                  <c:v>141.72109150105862</c:v>
                </c:pt>
                <c:pt idx="9">
                  <c:v>141.52549325612344</c:v>
                </c:pt>
                <c:pt idx="10">
                  <c:v>141.30733416380414</c:v>
                </c:pt>
                <c:pt idx="11">
                  <c:v>141.06676373944532</c:v>
                </c:pt>
                <c:pt idx="12">
                  <c:v>140.80394685799908</c:v>
                </c:pt>
                <c:pt idx="13">
                  <c:v>140.51906364102794</c:v>
                </c:pt>
                <c:pt idx="14">
                  <c:v>140.21230933325862</c:v>
                </c:pt>
                <c:pt idx="15">
                  <c:v>139.88389416877089</c:v>
                </c:pt>
                <c:pt idx="16">
                  <c:v>139.53404322691387</c:v>
                </c:pt>
                <c:pt idx="17">
                  <c:v>139.16299627804756</c:v>
                </c:pt>
                <c:pt idx="18">
                  <c:v>138.77100761921656</c:v>
                </c:pt>
                <c:pt idx="19">
                  <c:v>138.35834589986737</c:v>
                </c:pt>
                <c:pt idx="20">
                  <c:v>137.92529393772952</c:v>
                </c:pt>
                <c:pt idx="21">
                  <c:v>137.47214852498641</c:v>
                </c:pt>
                <c:pt idx="22">
                  <c:v>136.99922022486882</c:v>
                </c:pt>
                <c:pt idx="23">
                  <c:v>136.50683315881037</c:v>
                </c:pt>
                <c:pt idx="24">
                  <c:v>135.99532478431084</c:v>
                </c:pt>
                <c:pt idx="25">
                  <c:v>135.46504566365968</c:v>
                </c:pt>
                <c:pt idx="26">
                  <c:v>134.9163592236782</c:v>
                </c:pt>
                <c:pt idx="27">
                  <c:v>134.34964150664482</c:v>
                </c:pt>
                <c:pt idx="28">
                  <c:v>133.76528091257464</c:v>
                </c:pt>
                <c:pt idx="29">
                  <c:v>133.16367793302936</c:v>
                </c:pt>
                <c:pt idx="30">
                  <c:v>132.54524487664042</c:v>
                </c:pt>
                <c:pt idx="31">
                  <c:v>131.91040558653324</c:v>
                </c:pt>
                <c:pt idx="32">
                  <c:v>131.25959514984635</c:v>
                </c:pt>
                <c:pt idx="33">
                  <c:v>130.59325959954435</c:v>
                </c:pt>
                <c:pt idx="34">
                  <c:v>129.91185560872918</c:v>
                </c:pt>
                <c:pt idx="35">
                  <c:v>129.21585017765932</c:v>
                </c:pt>
                <c:pt idx="36">
                  <c:v>128.50572031369092</c:v>
                </c:pt>
                <c:pt idx="37">
                  <c:v>127.78195270436096</c:v>
                </c:pt>
                <c:pt idx="38">
                  <c:v>127.04504338383593</c:v>
                </c:pt>
                <c:pt idx="39">
                  <c:v>126.29549739295463</c:v>
                </c:pt>
                <c:pt idx="40">
                  <c:v>125.53382843309858</c:v>
                </c:pt>
                <c:pt idx="41">
                  <c:v>124.76055851412663</c:v>
                </c:pt>
                <c:pt idx="42">
                  <c:v>123.97621759661556</c:v>
                </c:pt>
                <c:pt idx="43">
                  <c:v>123.18134322865151</c:v>
                </c:pt>
                <c:pt idx="44">
                  <c:v>122.37648017742147</c:v>
                </c:pt>
                <c:pt idx="45">
                  <c:v>121.5621800558569</c:v>
                </c:pt>
                <c:pt idx="46">
                  <c:v>120.73900094458594</c:v>
                </c:pt>
                <c:pt idx="47">
                  <c:v>119.90750700945274</c:v>
                </c:pt>
                <c:pt idx="48">
                  <c:v>119.06826811486638</c:v>
                </c:pt>
                <c:pt idx="49">
                  <c:v>118.22185943324432</c:v>
                </c:pt>
                <c:pt idx="50">
                  <c:v>117.36886105081786</c:v>
                </c:pt>
                <c:pt idx="51">
                  <c:v>116.50985757007012</c:v>
                </c:pt>
                <c:pt idx="52">
                  <c:v>115.64543770907858</c:v>
                </c:pt>
                <c:pt idx="53">
                  <c:v>114.77619389803726</c:v>
                </c:pt>
                <c:pt idx="54">
                  <c:v>113.90272187323455</c:v>
                </c:pt>
                <c:pt idx="55">
                  <c:v>113.02562026876535</c:v>
                </c:pt>
                <c:pt idx="56">
                  <c:v>112.14549020625714</c:v>
                </c:pt>
                <c:pt idx="57">
                  <c:v>111.26293488289133</c:v>
                </c:pt>
                <c:pt idx="58">
                  <c:v>110.37855915800189</c:v>
                </c:pt>
                <c:pt idx="59">
                  <c:v>109.4929691385351</c:v>
                </c:pt>
                <c:pt idx="60">
                  <c:v>108.60677176365412</c:v>
                </c:pt>
                <c:pt idx="61">
                  <c:v>107.72057438877314</c:v>
                </c:pt>
                <c:pt idx="62">
                  <c:v>106.83498436930638</c:v>
                </c:pt>
                <c:pt idx="63">
                  <c:v>105.95060864441693</c:v>
                </c:pt>
                <c:pt idx="64">
                  <c:v>105.06805332105111</c:v>
                </c:pt>
                <c:pt idx="65">
                  <c:v>104.18792325854291</c:v>
                </c:pt>
                <c:pt idx="66">
                  <c:v>103.31082165407371</c:v>
                </c:pt>
                <c:pt idx="67">
                  <c:v>102.43734962927098</c:v>
                </c:pt>
                <c:pt idx="68">
                  <c:v>101.56810581822967</c:v>
                </c:pt>
                <c:pt idx="69">
                  <c:v>100.70368595723815</c:v>
                </c:pt>
                <c:pt idx="70">
                  <c:v>99.844682476490391</c:v>
                </c:pt>
                <c:pt idx="71">
                  <c:v>98.991684094063942</c:v>
                </c:pt>
                <c:pt idx="72">
                  <c:v>98.145275412441862</c:v>
                </c:pt>
                <c:pt idx="73">
                  <c:v>97.306036517855532</c:v>
                </c:pt>
                <c:pt idx="74">
                  <c:v>96.474542582722322</c:v>
                </c:pt>
                <c:pt idx="75">
                  <c:v>95.651363471451376</c:v>
                </c:pt>
                <c:pt idx="76">
                  <c:v>94.837063349886805</c:v>
                </c:pt>
                <c:pt idx="77">
                  <c:v>94.032200298656747</c:v>
                </c:pt>
                <c:pt idx="78">
                  <c:v>93.237325930692705</c:v>
                </c:pt>
                <c:pt idx="79">
                  <c:v>92.452985013181632</c:v>
                </c:pt>
                <c:pt idx="80">
                  <c:v>91.679715094209683</c:v>
                </c:pt>
                <c:pt idx="81">
                  <c:v>90.918046134353631</c:v>
                </c:pt>
                <c:pt idx="82">
                  <c:v>90.168500143472329</c:v>
                </c:pt>
                <c:pt idx="83">
                  <c:v>89.431590822947285</c:v>
                </c:pt>
                <c:pt idx="84">
                  <c:v>88.707823213617345</c:v>
                </c:pt>
                <c:pt idx="85">
                  <c:v>87.997693349648927</c:v>
                </c:pt>
                <c:pt idx="86">
                  <c:v>87.301687918579063</c:v>
                </c:pt>
                <c:pt idx="87">
                  <c:v>86.620283927763921</c:v>
                </c:pt>
                <c:pt idx="88">
                  <c:v>85.953948377461899</c:v>
                </c:pt>
                <c:pt idx="89">
                  <c:v>85.303137940775017</c:v>
                </c:pt>
                <c:pt idx="90">
                  <c:v>84.66829865066785</c:v>
                </c:pt>
                <c:pt idx="91">
                  <c:v>84.049865594278913</c:v>
                </c:pt>
                <c:pt idx="92">
                  <c:v>83.448262614733622</c:v>
                </c:pt>
                <c:pt idx="93">
                  <c:v>82.863902020663446</c:v>
                </c:pt>
                <c:pt idx="94">
                  <c:v>82.297184303630075</c:v>
                </c:pt>
                <c:pt idx="95">
                  <c:v>81.748497863648566</c:v>
                </c:pt>
                <c:pt idx="96">
                  <c:v>81.218218742997422</c:v>
                </c:pt>
                <c:pt idx="97">
                  <c:v>80.70671036849788</c:v>
                </c:pt>
                <c:pt idx="98">
                  <c:v>80.214323302439425</c:v>
                </c:pt>
                <c:pt idx="99">
                  <c:v>79.741395002321838</c:v>
                </c:pt>
                <c:pt idx="100">
                  <c:v>79.288249589578726</c:v>
                </c:pt>
                <c:pt idx="101">
                  <c:v>78.855197627440873</c:v>
                </c:pt>
                <c:pt idx="102">
                  <c:v>78.442535908091685</c:v>
                </c:pt>
                <c:pt idx="103">
                  <c:v>78.050547249260703</c:v>
                </c:pt>
                <c:pt idx="104">
                  <c:v>77.679500300394409</c:v>
                </c:pt>
                <c:pt idx="105">
                  <c:v>77.329649358537353</c:v>
                </c:pt>
                <c:pt idx="106">
                  <c:v>77.00123419404963</c:v>
                </c:pt>
                <c:pt idx="107">
                  <c:v>76.694479886280305</c:v>
                </c:pt>
                <c:pt idx="108">
                  <c:v>76.409596669309167</c:v>
                </c:pt>
                <c:pt idx="109">
                  <c:v>76.146779787862926</c:v>
                </c:pt>
                <c:pt idx="110">
                  <c:v>75.906209363504104</c:v>
                </c:pt>
                <c:pt idx="111">
                  <c:v>75.688050271184807</c:v>
                </c:pt>
                <c:pt idx="112">
                  <c:v>75.492452026249623</c:v>
                </c:pt>
                <c:pt idx="113">
                  <c:v>75.319548681965301</c:v>
                </c:pt>
                <c:pt idx="114">
                  <c:v>75.169458737647247</c:v>
                </c:pt>
                <c:pt idx="115">
                  <c:v>75.042285057446165</c:v>
                </c:pt>
                <c:pt idx="116">
                  <c:v>74.938114799850013</c:v>
                </c:pt>
                <c:pt idx="117">
                  <c:v>74.857019357949895</c:v>
                </c:pt>
                <c:pt idx="118">
                  <c:v>74.799054310510911</c:v>
                </c:pt>
                <c:pt idx="119">
                  <c:v>74.764259383881125</c:v>
                </c:pt>
                <c:pt idx="120">
                  <c:v>74.752658424765229</c:v>
                </c:pt>
                <c:pt idx="121">
                  <c:v>74.764259383881125</c:v>
                </c:pt>
                <c:pt idx="122">
                  <c:v>74.799054310510911</c:v>
                </c:pt>
                <c:pt idx="123">
                  <c:v>74.857019357949895</c:v>
                </c:pt>
                <c:pt idx="124">
                  <c:v>74.938114799849998</c:v>
                </c:pt>
                <c:pt idx="125">
                  <c:v>75.042285057446165</c:v>
                </c:pt>
                <c:pt idx="126">
                  <c:v>75.169458737647233</c:v>
                </c:pt>
                <c:pt idx="127">
                  <c:v>75.319548681965287</c:v>
                </c:pt>
                <c:pt idx="128">
                  <c:v>75.492452026249623</c:v>
                </c:pt>
                <c:pt idx="129">
                  <c:v>75.688050271184807</c:v>
                </c:pt>
                <c:pt idx="130">
                  <c:v>75.906209363504104</c:v>
                </c:pt>
                <c:pt idx="131">
                  <c:v>76.146779787862926</c:v>
                </c:pt>
                <c:pt idx="132">
                  <c:v>76.409596669309167</c:v>
                </c:pt>
                <c:pt idx="133">
                  <c:v>76.694479886280291</c:v>
                </c:pt>
                <c:pt idx="134">
                  <c:v>77.00123419404963</c:v>
                </c:pt>
                <c:pt idx="135">
                  <c:v>77.329649358537353</c:v>
                </c:pt>
                <c:pt idx="136">
                  <c:v>77.679500300394409</c:v>
                </c:pt>
                <c:pt idx="137">
                  <c:v>78.050547249260688</c:v>
                </c:pt>
                <c:pt idx="138">
                  <c:v>78.442535908091671</c:v>
                </c:pt>
                <c:pt idx="139">
                  <c:v>78.855197627440859</c:v>
                </c:pt>
                <c:pt idx="140">
                  <c:v>79.288249589578726</c:v>
                </c:pt>
                <c:pt idx="141">
                  <c:v>79.741395002321823</c:v>
                </c:pt>
                <c:pt idx="142">
                  <c:v>80.214323302439425</c:v>
                </c:pt>
                <c:pt idx="143">
                  <c:v>80.70671036849788</c:v>
                </c:pt>
                <c:pt idx="144">
                  <c:v>81.218218742997408</c:v>
                </c:pt>
                <c:pt idx="145">
                  <c:v>81.748497863648566</c:v>
                </c:pt>
                <c:pt idx="146">
                  <c:v>82.297184303630047</c:v>
                </c:pt>
                <c:pt idx="147">
                  <c:v>82.863902020663417</c:v>
                </c:pt>
                <c:pt idx="148">
                  <c:v>83.448262614733608</c:v>
                </c:pt>
                <c:pt idx="149">
                  <c:v>84.049865594278884</c:v>
                </c:pt>
                <c:pt idx="150">
                  <c:v>84.668298650667808</c:v>
                </c:pt>
                <c:pt idx="151">
                  <c:v>85.303137940774988</c:v>
                </c:pt>
                <c:pt idx="152">
                  <c:v>85.95394837746187</c:v>
                </c:pt>
                <c:pt idx="153">
                  <c:v>86.620283927763879</c:v>
                </c:pt>
                <c:pt idx="154">
                  <c:v>87.301687918579034</c:v>
                </c:pt>
                <c:pt idx="155">
                  <c:v>87.997693349648927</c:v>
                </c:pt>
                <c:pt idx="156">
                  <c:v>88.707823213617331</c:v>
                </c:pt>
                <c:pt idx="157">
                  <c:v>89.431590822947271</c:v>
                </c:pt>
                <c:pt idx="158">
                  <c:v>90.168500143472329</c:v>
                </c:pt>
                <c:pt idx="159">
                  <c:v>90.918046134353602</c:v>
                </c:pt>
                <c:pt idx="160">
                  <c:v>91.679715094209669</c:v>
                </c:pt>
                <c:pt idx="161">
                  <c:v>92.452985013181618</c:v>
                </c:pt>
                <c:pt idx="162">
                  <c:v>93.237325930692691</c:v>
                </c:pt>
                <c:pt idx="163">
                  <c:v>94.032200298656733</c:v>
                </c:pt>
                <c:pt idx="164">
                  <c:v>94.83706334988679</c:v>
                </c:pt>
                <c:pt idx="165">
                  <c:v>95.651363471451361</c:v>
                </c:pt>
                <c:pt idx="166">
                  <c:v>96.474542582722293</c:v>
                </c:pt>
                <c:pt idx="167">
                  <c:v>97.306036517855503</c:v>
                </c:pt>
                <c:pt idx="168">
                  <c:v>98.145275412441862</c:v>
                </c:pt>
                <c:pt idx="169">
                  <c:v>98.991684094063928</c:v>
                </c:pt>
                <c:pt idx="170">
                  <c:v>99.844682476490391</c:v>
                </c:pt>
                <c:pt idx="171">
                  <c:v>100.70368595723815</c:v>
                </c:pt>
                <c:pt idx="172">
                  <c:v>101.56810581822965</c:v>
                </c:pt>
                <c:pt idx="173">
                  <c:v>102.43734962927098</c:v>
                </c:pt>
                <c:pt idx="174">
                  <c:v>103.31082165407366</c:v>
                </c:pt>
                <c:pt idx="175">
                  <c:v>104.18792325854287</c:v>
                </c:pt>
                <c:pt idx="176">
                  <c:v>105.06805332105107</c:v>
                </c:pt>
                <c:pt idx="177">
                  <c:v>105.9506086444169</c:v>
                </c:pt>
                <c:pt idx="178">
                  <c:v>106.83498436930635</c:v>
                </c:pt>
                <c:pt idx="179">
                  <c:v>107.72057438877313</c:v>
                </c:pt>
                <c:pt idx="180">
                  <c:v>108.60677176365411</c:v>
                </c:pt>
                <c:pt idx="181">
                  <c:v>109.49296913853506</c:v>
                </c:pt>
                <c:pt idx="182">
                  <c:v>110.37855915800185</c:v>
                </c:pt>
                <c:pt idx="183">
                  <c:v>111.2629348828913</c:v>
                </c:pt>
                <c:pt idx="184">
                  <c:v>112.14549020625714</c:v>
                </c:pt>
                <c:pt idx="185">
                  <c:v>113.02562026876534</c:v>
                </c:pt>
                <c:pt idx="186">
                  <c:v>113.90272187323454</c:v>
                </c:pt>
                <c:pt idx="187">
                  <c:v>114.77619389803725</c:v>
                </c:pt>
                <c:pt idx="188">
                  <c:v>115.64543770907855</c:v>
                </c:pt>
                <c:pt idx="189">
                  <c:v>116.50985757007008</c:v>
                </c:pt>
                <c:pt idx="190">
                  <c:v>117.36886105081784</c:v>
                </c:pt>
                <c:pt idx="191">
                  <c:v>118.2218594332443</c:v>
                </c:pt>
                <c:pt idx="192">
                  <c:v>119.06826811486637</c:v>
                </c:pt>
                <c:pt idx="193">
                  <c:v>119.90750700945273</c:v>
                </c:pt>
                <c:pt idx="194">
                  <c:v>120.73900094458594</c:v>
                </c:pt>
                <c:pt idx="195">
                  <c:v>121.56218005585687</c:v>
                </c:pt>
                <c:pt idx="196">
                  <c:v>122.37648017742144</c:v>
                </c:pt>
                <c:pt idx="197">
                  <c:v>123.1813432286515</c:v>
                </c:pt>
                <c:pt idx="198">
                  <c:v>123.97621759661554</c:v>
                </c:pt>
                <c:pt idx="199">
                  <c:v>124.76055851412661</c:v>
                </c:pt>
                <c:pt idx="200">
                  <c:v>125.53382843309856</c:v>
                </c:pt>
                <c:pt idx="201">
                  <c:v>126.29549739295463</c:v>
                </c:pt>
                <c:pt idx="202">
                  <c:v>127.0450433838359</c:v>
                </c:pt>
                <c:pt idx="203">
                  <c:v>127.78195270436095</c:v>
                </c:pt>
                <c:pt idx="204">
                  <c:v>128.50572031369086</c:v>
                </c:pt>
                <c:pt idx="205">
                  <c:v>129.21585017765929</c:v>
                </c:pt>
                <c:pt idx="206">
                  <c:v>129.91185560872918</c:v>
                </c:pt>
                <c:pt idx="207">
                  <c:v>130.59325959954433</c:v>
                </c:pt>
                <c:pt idx="208">
                  <c:v>131.25959514984635</c:v>
                </c:pt>
                <c:pt idx="209">
                  <c:v>131.91040558653322</c:v>
                </c:pt>
                <c:pt idx="210">
                  <c:v>132.54524487664037</c:v>
                </c:pt>
                <c:pt idx="211">
                  <c:v>133.16367793302933</c:v>
                </c:pt>
                <c:pt idx="212">
                  <c:v>133.76528091257461</c:v>
                </c:pt>
                <c:pt idx="213">
                  <c:v>134.34964150664479</c:v>
                </c:pt>
                <c:pt idx="214">
                  <c:v>134.91635922367817</c:v>
                </c:pt>
                <c:pt idx="215">
                  <c:v>135.46504566365968</c:v>
                </c:pt>
                <c:pt idx="216">
                  <c:v>135.99532478431081</c:v>
                </c:pt>
                <c:pt idx="217">
                  <c:v>136.50683315881034</c:v>
                </c:pt>
                <c:pt idx="218">
                  <c:v>136.99922022486879</c:v>
                </c:pt>
                <c:pt idx="219">
                  <c:v>137.47214852498641</c:v>
                </c:pt>
                <c:pt idx="220">
                  <c:v>137.92529393772952</c:v>
                </c:pt>
                <c:pt idx="221">
                  <c:v>138.35834589986737</c:v>
                </c:pt>
                <c:pt idx="222">
                  <c:v>138.77100761921656</c:v>
                </c:pt>
                <c:pt idx="223">
                  <c:v>139.16299627804756</c:v>
                </c:pt>
                <c:pt idx="224">
                  <c:v>139.53404322691384</c:v>
                </c:pt>
                <c:pt idx="225">
                  <c:v>139.88389416877089</c:v>
                </c:pt>
                <c:pt idx="226">
                  <c:v>140.21230933325862</c:v>
                </c:pt>
                <c:pt idx="227">
                  <c:v>140.51906364102794</c:v>
                </c:pt>
                <c:pt idx="228">
                  <c:v>140.80394685799908</c:v>
                </c:pt>
                <c:pt idx="229">
                  <c:v>141.06676373944532</c:v>
                </c:pt>
                <c:pt idx="230">
                  <c:v>141.30733416380414</c:v>
                </c:pt>
                <c:pt idx="231">
                  <c:v>141.52549325612344</c:v>
                </c:pt>
                <c:pt idx="232">
                  <c:v>141.72109150105859</c:v>
                </c:pt>
                <c:pt idx="233">
                  <c:v>141.89399484534295</c:v>
                </c:pt>
                <c:pt idx="234">
                  <c:v>142.04408478966099</c:v>
                </c:pt>
                <c:pt idx="235">
                  <c:v>142.17125846986207</c:v>
                </c:pt>
                <c:pt idx="236">
                  <c:v>142.27542872745823</c:v>
                </c:pt>
                <c:pt idx="237">
                  <c:v>142.35652416935835</c:v>
                </c:pt>
                <c:pt idx="238">
                  <c:v>142.41448921679734</c:v>
                </c:pt>
                <c:pt idx="239">
                  <c:v>142.44928414342712</c:v>
                </c:pt>
                <c:pt idx="240">
                  <c:v>142.46088510254302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'fwd-flight'!$BE$37</c:f>
              <c:strCache>
                <c:ptCount val="1"/>
                <c:pt idx="0">
                  <c:v>qtot3 (lb/)ft^2))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'fwd-flight'!$H$38:$H$278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'fwd-flight'!$BE$38:$BE$278</c:f>
              <c:numCache>
                <c:formatCode>0.00</c:formatCode>
                <c:ptCount val="241"/>
                <c:pt idx="0">
                  <c:v>108.60677176365412</c:v>
                </c:pt>
                <c:pt idx="1">
                  <c:v>107.72057438877314</c:v>
                </c:pt>
                <c:pt idx="2">
                  <c:v>106.83498436930638</c:v>
                </c:pt>
                <c:pt idx="3">
                  <c:v>105.95060864441693</c:v>
                </c:pt>
                <c:pt idx="4">
                  <c:v>105.0680533210511</c:v>
                </c:pt>
                <c:pt idx="5">
                  <c:v>104.18792325854291</c:v>
                </c:pt>
                <c:pt idx="6">
                  <c:v>103.31082165407371</c:v>
                </c:pt>
                <c:pt idx="7">
                  <c:v>102.43734962927098</c:v>
                </c:pt>
                <c:pt idx="8">
                  <c:v>101.56810581822968</c:v>
                </c:pt>
                <c:pt idx="9">
                  <c:v>100.70368595723815</c:v>
                </c:pt>
                <c:pt idx="10">
                  <c:v>99.844682476490391</c:v>
                </c:pt>
                <c:pt idx="11">
                  <c:v>98.991684094063942</c:v>
                </c:pt>
                <c:pt idx="12">
                  <c:v>98.145275412441862</c:v>
                </c:pt>
                <c:pt idx="13">
                  <c:v>97.306036517855517</c:v>
                </c:pt>
                <c:pt idx="14">
                  <c:v>96.474542582722322</c:v>
                </c:pt>
                <c:pt idx="15">
                  <c:v>95.651363471451361</c:v>
                </c:pt>
                <c:pt idx="16">
                  <c:v>94.83706334988679</c:v>
                </c:pt>
                <c:pt idx="17">
                  <c:v>94.032200298656747</c:v>
                </c:pt>
                <c:pt idx="18">
                  <c:v>93.237325930692705</c:v>
                </c:pt>
                <c:pt idx="19">
                  <c:v>92.452985013181632</c:v>
                </c:pt>
                <c:pt idx="20">
                  <c:v>91.679715094209683</c:v>
                </c:pt>
                <c:pt idx="21">
                  <c:v>90.918046134353631</c:v>
                </c:pt>
                <c:pt idx="22">
                  <c:v>90.168500143472329</c:v>
                </c:pt>
                <c:pt idx="23">
                  <c:v>89.431590822947285</c:v>
                </c:pt>
                <c:pt idx="24">
                  <c:v>88.707823213617345</c:v>
                </c:pt>
                <c:pt idx="25">
                  <c:v>87.997693349648927</c:v>
                </c:pt>
                <c:pt idx="26">
                  <c:v>87.301687918579063</c:v>
                </c:pt>
                <c:pt idx="27">
                  <c:v>86.620283927763907</c:v>
                </c:pt>
                <c:pt idx="28">
                  <c:v>85.953948377461899</c:v>
                </c:pt>
                <c:pt idx="29">
                  <c:v>85.303137940775017</c:v>
                </c:pt>
                <c:pt idx="30">
                  <c:v>84.66829865066785</c:v>
                </c:pt>
                <c:pt idx="31">
                  <c:v>84.049865594278899</c:v>
                </c:pt>
                <c:pt idx="32">
                  <c:v>83.448262614733622</c:v>
                </c:pt>
                <c:pt idx="33">
                  <c:v>82.863902020663446</c:v>
                </c:pt>
                <c:pt idx="34">
                  <c:v>82.297184303630075</c:v>
                </c:pt>
                <c:pt idx="35">
                  <c:v>81.748497863648566</c:v>
                </c:pt>
                <c:pt idx="36">
                  <c:v>81.218218742997422</c:v>
                </c:pt>
                <c:pt idx="37">
                  <c:v>80.70671036849788</c:v>
                </c:pt>
                <c:pt idx="38">
                  <c:v>80.214323302439425</c:v>
                </c:pt>
                <c:pt idx="39">
                  <c:v>79.741395002321838</c:v>
                </c:pt>
                <c:pt idx="40">
                  <c:v>79.288249589578726</c:v>
                </c:pt>
                <c:pt idx="41">
                  <c:v>78.855197627440873</c:v>
                </c:pt>
                <c:pt idx="42">
                  <c:v>78.442535908091685</c:v>
                </c:pt>
                <c:pt idx="43">
                  <c:v>78.050547249260688</c:v>
                </c:pt>
                <c:pt idx="44">
                  <c:v>77.679500300394409</c:v>
                </c:pt>
                <c:pt idx="45">
                  <c:v>77.329649358537353</c:v>
                </c:pt>
                <c:pt idx="46">
                  <c:v>77.00123419404963</c:v>
                </c:pt>
                <c:pt idx="47">
                  <c:v>76.694479886280305</c:v>
                </c:pt>
                <c:pt idx="48">
                  <c:v>76.409596669309167</c:v>
                </c:pt>
                <c:pt idx="49">
                  <c:v>76.146779787862926</c:v>
                </c:pt>
                <c:pt idx="50">
                  <c:v>75.906209363504104</c:v>
                </c:pt>
                <c:pt idx="51">
                  <c:v>75.688050271184821</c:v>
                </c:pt>
                <c:pt idx="52">
                  <c:v>75.492452026249637</c:v>
                </c:pt>
                <c:pt idx="53">
                  <c:v>75.319548681965301</c:v>
                </c:pt>
                <c:pt idx="54">
                  <c:v>75.169458737647247</c:v>
                </c:pt>
                <c:pt idx="55">
                  <c:v>75.042285057446165</c:v>
                </c:pt>
                <c:pt idx="56">
                  <c:v>74.938114799849998</c:v>
                </c:pt>
                <c:pt idx="57">
                  <c:v>74.857019357949895</c:v>
                </c:pt>
                <c:pt idx="58">
                  <c:v>74.799054310510911</c:v>
                </c:pt>
                <c:pt idx="59">
                  <c:v>74.764259383881125</c:v>
                </c:pt>
                <c:pt idx="60">
                  <c:v>74.752658424765229</c:v>
                </c:pt>
                <c:pt idx="61">
                  <c:v>74.764259383881125</c:v>
                </c:pt>
                <c:pt idx="62">
                  <c:v>74.799054310510911</c:v>
                </c:pt>
                <c:pt idx="63">
                  <c:v>74.857019357949895</c:v>
                </c:pt>
                <c:pt idx="64">
                  <c:v>74.938114799849998</c:v>
                </c:pt>
                <c:pt idx="65">
                  <c:v>75.042285057446165</c:v>
                </c:pt>
                <c:pt idx="66">
                  <c:v>75.169458737647233</c:v>
                </c:pt>
                <c:pt idx="67">
                  <c:v>75.319548681965287</c:v>
                </c:pt>
                <c:pt idx="68">
                  <c:v>75.492452026249637</c:v>
                </c:pt>
                <c:pt idx="69">
                  <c:v>75.688050271184807</c:v>
                </c:pt>
                <c:pt idx="70">
                  <c:v>75.906209363504104</c:v>
                </c:pt>
                <c:pt idx="71">
                  <c:v>76.146779787862926</c:v>
                </c:pt>
                <c:pt idx="72">
                  <c:v>76.409596669309167</c:v>
                </c:pt>
                <c:pt idx="73">
                  <c:v>76.694479886280291</c:v>
                </c:pt>
                <c:pt idx="74">
                  <c:v>77.00123419404963</c:v>
                </c:pt>
                <c:pt idx="75">
                  <c:v>77.329649358537338</c:v>
                </c:pt>
                <c:pt idx="76">
                  <c:v>77.67950030039438</c:v>
                </c:pt>
                <c:pt idx="77">
                  <c:v>78.050547249260688</c:v>
                </c:pt>
                <c:pt idx="78">
                  <c:v>78.442535908091671</c:v>
                </c:pt>
                <c:pt idx="79">
                  <c:v>78.855197627440859</c:v>
                </c:pt>
                <c:pt idx="80">
                  <c:v>79.288249589578712</c:v>
                </c:pt>
                <c:pt idx="81">
                  <c:v>79.741395002321823</c:v>
                </c:pt>
                <c:pt idx="82">
                  <c:v>80.214323302439425</c:v>
                </c:pt>
                <c:pt idx="83">
                  <c:v>80.70671036849788</c:v>
                </c:pt>
                <c:pt idx="84">
                  <c:v>81.218218742997408</c:v>
                </c:pt>
                <c:pt idx="85">
                  <c:v>81.748497863648566</c:v>
                </c:pt>
                <c:pt idx="86">
                  <c:v>82.297184303630061</c:v>
                </c:pt>
                <c:pt idx="87">
                  <c:v>82.863902020663417</c:v>
                </c:pt>
                <c:pt idx="88">
                  <c:v>83.448262614733608</c:v>
                </c:pt>
                <c:pt idx="89">
                  <c:v>84.049865594278884</c:v>
                </c:pt>
                <c:pt idx="90">
                  <c:v>84.668298650667836</c:v>
                </c:pt>
                <c:pt idx="91">
                  <c:v>85.303137940774988</c:v>
                </c:pt>
                <c:pt idx="92">
                  <c:v>85.95394837746187</c:v>
                </c:pt>
                <c:pt idx="93">
                  <c:v>86.620283927763879</c:v>
                </c:pt>
                <c:pt idx="94">
                  <c:v>87.301687918579034</c:v>
                </c:pt>
                <c:pt idx="95">
                  <c:v>87.997693349648927</c:v>
                </c:pt>
                <c:pt idx="96">
                  <c:v>88.707823213617331</c:v>
                </c:pt>
                <c:pt idx="97">
                  <c:v>89.431590822947271</c:v>
                </c:pt>
                <c:pt idx="98">
                  <c:v>90.168500143472329</c:v>
                </c:pt>
                <c:pt idx="99">
                  <c:v>90.918046134353631</c:v>
                </c:pt>
                <c:pt idx="100">
                  <c:v>91.679715094209683</c:v>
                </c:pt>
                <c:pt idx="101">
                  <c:v>92.452985013181618</c:v>
                </c:pt>
                <c:pt idx="102">
                  <c:v>93.237325930692663</c:v>
                </c:pt>
                <c:pt idx="103">
                  <c:v>94.032200298656704</c:v>
                </c:pt>
                <c:pt idx="104">
                  <c:v>94.837063349886762</c:v>
                </c:pt>
                <c:pt idx="105">
                  <c:v>95.651363471451333</c:v>
                </c:pt>
                <c:pt idx="106">
                  <c:v>96.474542582722293</c:v>
                </c:pt>
                <c:pt idx="107">
                  <c:v>97.306036517855503</c:v>
                </c:pt>
                <c:pt idx="108">
                  <c:v>98.145275412441862</c:v>
                </c:pt>
                <c:pt idx="109">
                  <c:v>98.991684094063928</c:v>
                </c:pt>
                <c:pt idx="110">
                  <c:v>99.844682476490391</c:v>
                </c:pt>
                <c:pt idx="111">
                  <c:v>100.70368595723815</c:v>
                </c:pt>
                <c:pt idx="112">
                  <c:v>101.56810581822968</c:v>
                </c:pt>
                <c:pt idx="113">
                  <c:v>102.43734962927098</c:v>
                </c:pt>
                <c:pt idx="114">
                  <c:v>103.31082165407369</c:v>
                </c:pt>
                <c:pt idx="115">
                  <c:v>104.1879232585429</c:v>
                </c:pt>
                <c:pt idx="116">
                  <c:v>105.06805332105107</c:v>
                </c:pt>
                <c:pt idx="117">
                  <c:v>105.9506086444169</c:v>
                </c:pt>
                <c:pt idx="118">
                  <c:v>106.83498436930635</c:v>
                </c:pt>
                <c:pt idx="119">
                  <c:v>107.72057438877313</c:v>
                </c:pt>
                <c:pt idx="120">
                  <c:v>108.60677176365411</c:v>
                </c:pt>
                <c:pt idx="121">
                  <c:v>109.49296913853509</c:v>
                </c:pt>
                <c:pt idx="122">
                  <c:v>110.37855915800188</c:v>
                </c:pt>
                <c:pt idx="123">
                  <c:v>111.26293488289133</c:v>
                </c:pt>
                <c:pt idx="124">
                  <c:v>112.14549020625714</c:v>
                </c:pt>
                <c:pt idx="125">
                  <c:v>113.02562026876534</c:v>
                </c:pt>
                <c:pt idx="126">
                  <c:v>113.90272187323454</c:v>
                </c:pt>
                <c:pt idx="127">
                  <c:v>114.77619389803722</c:v>
                </c:pt>
                <c:pt idx="128">
                  <c:v>115.64543770907855</c:v>
                </c:pt>
                <c:pt idx="129">
                  <c:v>116.50985757007008</c:v>
                </c:pt>
                <c:pt idx="130">
                  <c:v>117.36886105081784</c:v>
                </c:pt>
                <c:pt idx="131">
                  <c:v>118.2218594332443</c:v>
                </c:pt>
                <c:pt idx="132">
                  <c:v>119.06826811486637</c:v>
                </c:pt>
                <c:pt idx="133">
                  <c:v>119.90750700945273</c:v>
                </c:pt>
                <c:pt idx="134">
                  <c:v>120.73900094458594</c:v>
                </c:pt>
                <c:pt idx="135">
                  <c:v>121.5621800558569</c:v>
                </c:pt>
                <c:pt idx="136">
                  <c:v>122.37648017742147</c:v>
                </c:pt>
                <c:pt idx="137">
                  <c:v>123.18134322865153</c:v>
                </c:pt>
                <c:pt idx="138">
                  <c:v>123.97621759661554</c:v>
                </c:pt>
                <c:pt idx="139">
                  <c:v>124.76055851412661</c:v>
                </c:pt>
                <c:pt idx="140">
                  <c:v>125.53382843309856</c:v>
                </c:pt>
                <c:pt idx="141">
                  <c:v>126.2954973929546</c:v>
                </c:pt>
                <c:pt idx="142">
                  <c:v>127.0450433838359</c:v>
                </c:pt>
                <c:pt idx="143">
                  <c:v>127.78195270436095</c:v>
                </c:pt>
                <c:pt idx="144">
                  <c:v>128.50572031369092</c:v>
                </c:pt>
                <c:pt idx="145">
                  <c:v>129.21585017765932</c:v>
                </c:pt>
                <c:pt idx="146">
                  <c:v>129.91185560872918</c:v>
                </c:pt>
                <c:pt idx="147">
                  <c:v>130.59325959954433</c:v>
                </c:pt>
                <c:pt idx="148">
                  <c:v>131.25959514984635</c:v>
                </c:pt>
                <c:pt idx="149">
                  <c:v>131.91040558653322</c:v>
                </c:pt>
                <c:pt idx="150">
                  <c:v>132.54524487664037</c:v>
                </c:pt>
                <c:pt idx="151">
                  <c:v>133.16367793302933</c:v>
                </c:pt>
                <c:pt idx="152">
                  <c:v>133.76528091257461</c:v>
                </c:pt>
                <c:pt idx="153">
                  <c:v>134.34964150664479</c:v>
                </c:pt>
                <c:pt idx="154">
                  <c:v>134.91635922367817</c:v>
                </c:pt>
                <c:pt idx="155">
                  <c:v>135.46504566365968</c:v>
                </c:pt>
                <c:pt idx="156">
                  <c:v>135.99532478431081</c:v>
                </c:pt>
                <c:pt idx="157">
                  <c:v>136.50683315881037</c:v>
                </c:pt>
                <c:pt idx="158">
                  <c:v>136.99922022486882</c:v>
                </c:pt>
                <c:pt idx="159">
                  <c:v>137.47214852498641</c:v>
                </c:pt>
                <c:pt idx="160">
                  <c:v>137.92529393772952</c:v>
                </c:pt>
                <c:pt idx="161">
                  <c:v>138.35834589986737</c:v>
                </c:pt>
                <c:pt idx="162">
                  <c:v>138.77100761921656</c:v>
                </c:pt>
                <c:pt idx="163">
                  <c:v>139.16299627804756</c:v>
                </c:pt>
                <c:pt idx="164">
                  <c:v>139.53404322691384</c:v>
                </c:pt>
                <c:pt idx="165">
                  <c:v>139.88389416877089</c:v>
                </c:pt>
                <c:pt idx="166">
                  <c:v>140.21230933325862</c:v>
                </c:pt>
                <c:pt idx="167">
                  <c:v>140.51906364102794</c:v>
                </c:pt>
                <c:pt idx="168">
                  <c:v>140.80394685799908</c:v>
                </c:pt>
                <c:pt idx="169">
                  <c:v>141.06676373944532</c:v>
                </c:pt>
                <c:pt idx="170">
                  <c:v>141.30733416380414</c:v>
                </c:pt>
                <c:pt idx="171">
                  <c:v>141.52549325612344</c:v>
                </c:pt>
                <c:pt idx="172">
                  <c:v>141.72109150105859</c:v>
                </c:pt>
                <c:pt idx="173">
                  <c:v>141.89399484534295</c:v>
                </c:pt>
                <c:pt idx="174">
                  <c:v>142.04408478966099</c:v>
                </c:pt>
                <c:pt idx="175">
                  <c:v>142.17125846986207</c:v>
                </c:pt>
                <c:pt idx="176">
                  <c:v>142.27542872745823</c:v>
                </c:pt>
                <c:pt idx="177">
                  <c:v>142.35652416935835</c:v>
                </c:pt>
                <c:pt idx="178">
                  <c:v>142.41448921679734</c:v>
                </c:pt>
                <c:pt idx="179">
                  <c:v>142.44928414342712</c:v>
                </c:pt>
                <c:pt idx="180">
                  <c:v>142.46088510254302</c:v>
                </c:pt>
                <c:pt idx="181">
                  <c:v>142.44928414342712</c:v>
                </c:pt>
                <c:pt idx="182">
                  <c:v>142.41448921679734</c:v>
                </c:pt>
                <c:pt idx="183">
                  <c:v>142.35652416935835</c:v>
                </c:pt>
                <c:pt idx="184">
                  <c:v>142.27542872745823</c:v>
                </c:pt>
                <c:pt idx="185">
                  <c:v>142.1712584698621</c:v>
                </c:pt>
                <c:pt idx="186">
                  <c:v>142.04408478966101</c:v>
                </c:pt>
                <c:pt idx="187">
                  <c:v>141.89399484534295</c:v>
                </c:pt>
                <c:pt idx="188">
                  <c:v>141.72109150105862</c:v>
                </c:pt>
                <c:pt idx="189">
                  <c:v>141.52549325612344</c:v>
                </c:pt>
                <c:pt idx="190">
                  <c:v>141.30733416380414</c:v>
                </c:pt>
                <c:pt idx="191">
                  <c:v>141.06676373944532</c:v>
                </c:pt>
                <c:pt idx="192">
                  <c:v>140.80394685799908</c:v>
                </c:pt>
                <c:pt idx="193">
                  <c:v>140.51906364102794</c:v>
                </c:pt>
                <c:pt idx="194">
                  <c:v>140.21230933325862</c:v>
                </c:pt>
                <c:pt idx="195">
                  <c:v>139.88389416877089</c:v>
                </c:pt>
                <c:pt idx="196">
                  <c:v>139.53404322691384</c:v>
                </c:pt>
                <c:pt idx="197">
                  <c:v>139.16299627804756</c:v>
                </c:pt>
                <c:pt idx="198">
                  <c:v>138.77100761921656</c:v>
                </c:pt>
                <c:pt idx="199">
                  <c:v>138.35834589986737</c:v>
                </c:pt>
                <c:pt idx="200">
                  <c:v>137.92529393772952</c:v>
                </c:pt>
                <c:pt idx="201">
                  <c:v>137.47214852498638</c:v>
                </c:pt>
                <c:pt idx="202">
                  <c:v>136.99922022486882</c:v>
                </c:pt>
                <c:pt idx="203">
                  <c:v>136.50683315881037</c:v>
                </c:pt>
                <c:pt idx="204">
                  <c:v>135.99532478431087</c:v>
                </c:pt>
                <c:pt idx="205">
                  <c:v>135.46504566365974</c:v>
                </c:pt>
                <c:pt idx="206">
                  <c:v>134.91635922367823</c:v>
                </c:pt>
                <c:pt idx="207">
                  <c:v>134.34964150664484</c:v>
                </c:pt>
                <c:pt idx="208">
                  <c:v>133.76528091257467</c:v>
                </c:pt>
                <c:pt idx="209">
                  <c:v>133.16367793302939</c:v>
                </c:pt>
                <c:pt idx="210">
                  <c:v>132.54524487664042</c:v>
                </c:pt>
                <c:pt idx="211">
                  <c:v>131.91040558653327</c:v>
                </c:pt>
                <c:pt idx="212">
                  <c:v>131.25959514984638</c:v>
                </c:pt>
                <c:pt idx="213">
                  <c:v>130.59325959954435</c:v>
                </c:pt>
                <c:pt idx="214">
                  <c:v>129.91185560872921</c:v>
                </c:pt>
                <c:pt idx="215">
                  <c:v>129.21585017765932</c:v>
                </c:pt>
                <c:pt idx="216">
                  <c:v>128.50572031369092</c:v>
                </c:pt>
                <c:pt idx="217">
                  <c:v>127.78195270436098</c:v>
                </c:pt>
                <c:pt idx="218">
                  <c:v>127.04504338383592</c:v>
                </c:pt>
                <c:pt idx="219">
                  <c:v>126.29549739295462</c:v>
                </c:pt>
                <c:pt idx="220">
                  <c:v>125.53382843309856</c:v>
                </c:pt>
                <c:pt idx="221">
                  <c:v>124.7605585141266</c:v>
                </c:pt>
                <c:pt idx="222">
                  <c:v>123.97621759661553</c:v>
                </c:pt>
                <c:pt idx="223">
                  <c:v>123.18134322865149</c:v>
                </c:pt>
                <c:pt idx="224">
                  <c:v>122.37648017742143</c:v>
                </c:pt>
                <c:pt idx="225">
                  <c:v>121.56218005585691</c:v>
                </c:pt>
                <c:pt idx="226">
                  <c:v>120.73900094458595</c:v>
                </c:pt>
                <c:pt idx="227">
                  <c:v>119.90750700945274</c:v>
                </c:pt>
                <c:pt idx="228">
                  <c:v>119.0682681148664</c:v>
                </c:pt>
                <c:pt idx="229">
                  <c:v>118.22185943324432</c:v>
                </c:pt>
                <c:pt idx="230">
                  <c:v>117.36886105081786</c:v>
                </c:pt>
                <c:pt idx="231">
                  <c:v>116.5098575700701</c:v>
                </c:pt>
                <c:pt idx="232">
                  <c:v>115.64543770907862</c:v>
                </c:pt>
                <c:pt idx="233">
                  <c:v>114.77619389803731</c:v>
                </c:pt>
                <c:pt idx="234">
                  <c:v>113.9027218732346</c:v>
                </c:pt>
                <c:pt idx="235">
                  <c:v>113.02562026876538</c:v>
                </c:pt>
                <c:pt idx="236">
                  <c:v>112.14549020625718</c:v>
                </c:pt>
                <c:pt idx="237">
                  <c:v>111.26293488289134</c:v>
                </c:pt>
                <c:pt idx="238">
                  <c:v>110.37855915800189</c:v>
                </c:pt>
                <c:pt idx="239">
                  <c:v>109.49296913853512</c:v>
                </c:pt>
                <c:pt idx="240">
                  <c:v>108.60677176365414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'fwd-flight'!$BF$37</c:f>
              <c:strCache>
                <c:ptCount val="1"/>
                <c:pt idx="0">
                  <c:v>qtot4 (lb/)ft^2))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'fwd-flight'!$H$38:$H$278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'fwd-flight'!$BF$38:$BF$278</c:f>
              <c:numCache>
                <c:formatCode>0.00</c:formatCode>
                <c:ptCount val="241"/>
                <c:pt idx="0">
                  <c:v>74.752658424765229</c:v>
                </c:pt>
                <c:pt idx="1">
                  <c:v>74.764259383881125</c:v>
                </c:pt>
                <c:pt idx="2">
                  <c:v>74.799054310510911</c:v>
                </c:pt>
                <c:pt idx="3">
                  <c:v>74.857019357949895</c:v>
                </c:pt>
                <c:pt idx="4">
                  <c:v>74.938114799849998</c:v>
                </c:pt>
                <c:pt idx="5">
                  <c:v>75.042285057446165</c:v>
                </c:pt>
                <c:pt idx="6">
                  <c:v>75.169458737647233</c:v>
                </c:pt>
                <c:pt idx="7">
                  <c:v>75.319548681965287</c:v>
                </c:pt>
                <c:pt idx="8">
                  <c:v>75.492452026249637</c:v>
                </c:pt>
                <c:pt idx="9">
                  <c:v>75.688050271184807</c:v>
                </c:pt>
                <c:pt idx="10">
                  <c:v>75.906209363504104</c:v>
                </c:pt>
                <c:pt idx="11">
                  <c:v>76.146779787862926</c:v>
                </c:pt>
                <c:pt idx="12">
                  <c:v>76.409596669309167</c:v>
                </c:pt>
                <c:pt idx="13">
                  <c:v>76.694479886280291</c:v>
                </c:pt>
                <c:pt idx="14">
                  <c:v>77.00123419404963</c:v>
                </c:pt>
                <c:pt idx="15">
                  <c:v>77.329649358537338</c:v>
                </c:pt>
                <c:pt idx="16">
                  <c:v>77.67950030039438</c:v>
                </c:pt>
                <c:pt idx="17">
                  <c:v>78.050547249260688</c:v>
                </c:pt>
                <c:pt idx="18">
                  <c:v>78.442535908091671</c:v>
                </c:pt>
                <c:pt idx="19">
                  <c:v>78.855197627440859</c:v>
                </c:pt>
                <c:pt idx="20">
                  <c:v>79.288249589578726</c:v>
                </c:pt>
                <c:pt idx="21">
                  <c:v>79.741395002321823</c:v>
                </c:pt>
                <c:pt idx="22">
                  <c:v>80.214323302439425</c:v>
                </c:pt>
                <c:pt idx="23">
                  <c:v>80.70671036849788</c:v>
                </c:pt>
                <c:pt idx="24">
                  <c:v>81.218218742997408</c:v>
                </c:pt>
                <c:pt idx="25">
                  <c:v>81.748497863648566</c:v>
                </c:pt>
                <c:pt idx="26">
                  <c:v>82.297184303630061</c:v>
                </c:pt>
                <c:pt idx="27">
                  <c:v>82.863902020663431</c:v>
                </c:pt>
                <c:pt idx="28">
                  <c:v>83.448262614733608</c:v>
                </c:pt>
                <c:pt idx="29">
                  <c:v>84.049865594278884</c:v>
                </c:pt>
                <c:pt idx="30">
                  <c:v>84.668298650667836</c:v>
                </c:pt>
                <c:pt idx="31">
                  <c:v>85.303137940775002</c:v>
                </c:pt>
                <c:pt idx="32">
                  <c:v>85.953948377461899</c:v>
                </c:pt>
                <c:pt idx="33">
                  <c:v>86.620283927763879</c:v>
                </c:pt>
                <c:pt idx="34">
                  <c:v>87.301687918579034</c:v>
                </c:pt>
                <c:pt idx="35">
                  <c:v>87.997693349648927</c:v>
                </c:pt>
                <c:pt idx="36">
                  <c:v>88.707823213617331</c:v>
                </c:pt>
                <c:pt idx="37">
                  <c:v>89.431590822947271</c:v>
                </c:pt>
                <c:pt idx="38">
                  <c:v>90.168500143472329</c:v>
                </c:pt>
                <c:pt idx="39">
                  <c:v>90.918046134353631</c:v>
                </c:pt>
                <c:pt idx="40">
                  <c:v>91.679715094209669</c:v>
                </c:pt>
                <c:pt idx="41">
                  <c:v>92.452985013181618</c:v>
                </c:pt>
                <c:pt idx="42">
                  <c:v>93.237325930692691</c:v>
                </c:pt>
                <c:pt idx="43">
                  <c:v>94.032200298656733</c:v>
                </c:pt>
                <c:pt idx="44">
                  <c:v>94.837063349886762</c:v>
                </c:pt>
                <c:pt idx="45">
                  <c:v>95.651363471451333</c:v>
                </c:pt>
                <c:pt idx="46">
                  <c:v>96.474542582722293</c:v>
                </c:pt>
                <c:pt idx="47">
                  <c:v>97.306036517855503</c:v>
                </c:pt>
                <c:pt idx="48">
                  <c:v>98.145275412441862</c:v>
                </c:pt>
                <c:pt idx="49">
                  <c:v>98.991684094063928</c:v>
                </c:pt>
                <c:pt idx="50">
                  <c:v>99.844682476490391</c:v>
                </c:pt>
                <c:pt idx="51">
                  <c:v>100.70368595723812</c:v>
                </c:pt>
                <c:pt idx="52">
                  <c:v>101.56810581822965</c:v>
                </c:pt>
                <c:pt idx="53">
                  <c:v>102.43734962927098</c:v>
                </c:pt>
                <c:pt idx="54">
                  <c:v>103.31082165407369</c:v>
                </c:pt>
                <c:pt idx="55">
                  <c:v>104.1879232585429</c:v>
                </c:pt>
                <c:pt idx="56">
                  <c:v>105.0680533210511</c:v>
                </c:pt>
                <c:pt idx="57">
                  <c:v>105.9506086444169</c:v>
                </c:pt>
                <c:pt idx="58">
                  <c:v>106.83498436930635</c:v>
                </c:pt>
                <c:pt idx="59">
                  <c:v>107.72057438877313</c:v>
                </c:pt>
                <c:pt idx="60">
                  <c:v>108.60677176365411</c:v>
                </c:pt>
                <c:pt idx="61">
                  <c:v>109.49296913853509</c:v>
                </c:pt>
                <c:pt idx="62">
                  <c:v>110.37855915800188</c:v>
                </c:pt>
                <c:pt idx="63">
                  <c:v>111.26293488289133</c:v>
                </c:pt>
                <c:pt idx="64">
                  <c:v>112.14549020625714</c:v>
                </c:pt>
                <c:pt idx="65">
                  <c:v>113.02562026876534</c:v>
                </c:pt>
                <c:pt idx="66">
                  <c:v>113.90272187323454</c:v>
                </c:pt>
                <c:pt idx="67">
                  <c:v>114.77619389803725</c:v>
                </c:pt>
                <c:pt idx="68">
                  <c:v>115.64543770907858</c:v>
                </c:pt>
                <c:pt idx="69">
                  <c:v>116.50985757007008</c:v>
                </c:pt>
                <c:pt idx="70">
                  <c:v>117.36886105081784</c:v>
                </c:pt>
                <c:pt idx="71">
                  <c:v>118.2218594332443</c:v>
                </c:pt>
                <c:pt idx="72">
                  <c:v>119.06826811486637</c:v>
                </c:pt>
                <c:pt idx="73">
                  <c:v>119.90750700945273</c:v>
                </c:pt>
                <c:pt idx="74">
                  <c:v>120.73900094458594</c:v>
                </c:pt>
                <c:pt idx="75">
                  <c:v>121.56218005585687</c:v>
                </c:pt>
                <c:pt idx="76">
                  <c:v>122.37648017742144</c:v>
                </c:pt>
                <c:pt idx="77">
                  <c:v>123.1813432286515</c:v>
                </c:pt>
                <c:pt idx="78">
                  <c:v>123.97621759661554</c:v>
                </c:pt>
                <c:pt idx="79">
                  <c:v>124.76055851412661</c:v>
                </c:pt>
                <c:pt idx="80">
                  <c:v>125.53382843309853</c:v>
                </c:pt>
                <c:pt idx="81">
                  <c:v>126.2954973929546</c:v>
                </c:pt>
                <c:pt idx="82">
                  <c:v>127.0450433838359</c:v>
                </c:pt>
                <c:pt idx="83">
                  <c:v>127.78195270436095</c:v>
                </c:pt>
                <c:pt idx="84">
                  <c:v>128.50572031369092</c:v>
                </c:pt>
                <c:pt idx="85">
                  <c:v>129.21585017765932</c:v>
                </c:pt>
                <c:pt idx="86">
                  <c:v>129.91185560872918</c:v>
                </c:pt>
                <c:pt idx="87">
                  <c:v>130.59325959954433</c:v>
                </c:pt>
                <c:pt idx="88">
                  <c:v>131.25959514984635</c:v>
                </c:pt>
                <c:pt idx="89">
                  <c:v>131.91040558653322</c:v>
                </c:pt>
                <c:pt idx="90">
                  <c:v>132.5452448766404</c:v>
                </c:pt>
                <c:pt idx="91">
                  <c:v>133.16367793302933</c:v>
                </c:pt>
                <c:pt idx="92">
                  <c:v>133.76528091257461</c:v>
                </c:pt>
                <c:pt idx="93">
                  <c:v>134.34964150664479</c:v>
                </c:pt>
                <c:pt idx="94">
                  <c:v>134.91635922367817</c:v>
                </c:pt>
                <c:pt idx="95">
                  <c:v>135.46504566365968</c:v>
                </c:pt>
                <c:pt idx="96">
                  <c:v>135.99532478431081</c:v>
                </c:pt>
                <c:pt idx="97">
                  <c:v>136.50683315881037</c:v>
                </c:pt>
                <c:pt idx="98">
                  <c:v>136.99922022486882</c:v>
                </c:pt>
                <c:pt idx="99">
                  <c:v>137.47214852498641</c:v>
                </c:pt>
                <c:pt idx="100">
                  <c:v>137.92529393772952</c:v>
                </c:pt>
                <c:pt idx="101">
                  <c:v>138.35834589986737</c:v>
                </c:pt>
                <c:pt idx="102">
                  <c:v>138.77100761921656</c:v>
                </c:pt>
                <c:pt idx="103">
                  <c:v>139.16299627804756</c:v>
                </c:pt>
                <c:pt idx="104">
                  <c:v>139.53404322691384</c:v>
                </c:pt>
                <c:pt idx="105">
                  <c:v>139.88389416877089</c:v>
                </c:pt>
                <c:pt idx="106">
                  <c:v>140.21230933325862</c:v>
                </c:pt>
                <c:pt idx="107">
                  <c:v>140.51906364102794</c:v>
                </c:pt>
                <c:pt idx="108">
                  <c:v>140.80394685799908</c:v>
                </c:pt>
                <c:pt idx="109">
                  <c:v>141.06676373944532</c:v>
                </c:pt>
                <c:pt idx="110">
                  <c:v>141.30733416380414</c:v>
                </c:pt>
                <c:pt idx="111">
                  <c:v>141.52549325612344</c:v>
                </c:pt>
                <c:pt idx="112">
                  <c:v>141.72109150105862</c:v>
                </c:pt>
                <c:pt idx="113">
                  <c:v>141.89399484534295</c:v>
                </c:pt>
                <c:pt idx="114">
                  <c:v>142.04408478966099</c:v>
                </c:pt>
                <c:pt idx="115">
                  <c:v>142.1712584698621</c:v>
                </c:pt>
                <c:pt idx="116">
                  <c:v>142.27542872745823</c:v>
                </c:pt>
                <c:pt idx="117">
                  <c:v>142.35652416935835</c:v>
                </c:pt>
                <c:pt idx="118">
                  <c:v>142.41448921679734</c:v>
                </c:pt>
                <c:pt idx="119">
                  <c:v>142.44928414342712</c:v>
                </c:pt>
                <c:pt idx="120">
                  <c:v>142.46088510254302</c:v>
                </c:pt>
                <c:pt idx="121">
                  <c:v>142.44928414342712</c:v>
                </c:pt>
                <c:pt idx="122">
                  <c:v>142.41448921679734</c:v>
                </c:pt>
                <c:pt idx="123">
                  <c:v>142.35652416935835</c:v>
                </c:pt>
                <c:pt idx="124">
                  <c:v>142.27542872745823</c:v>
                </c:pt>
                <c:pt idx="125">
                  <c:v>142.1712584698621</c:v>
                </c:pt>
                <c:pt idx="126">
                  <c:v>142.04408478966101</c:v>
                </c:pt>
                <c:pt idx="127">
                  <c:v>141.89399484534295</c:v>
                </c:pt>
                <c:pt idx="128">
                  <c:v>141.72109150105862</c:v>
                </c:pt>
                <c:pt idx="129">
                  <c:v>141.52549325612344</c:v>
                </c:pt>
                <c:pt idx="130">
                  <c:v>141.30733416380414</c:v>
                </c:pt>
                <c:pt idx="131">
                  <c:v>141.06676373944532</c:v>
                </c:pt>
                <c:pt idx="132">
                  <c:v>140.80394685799908</c:v>
                </c:pt>
                <c:pt idx="133">
                  <c:v>140.51906364102794</c:v>
                </c:pt>
                <c:pt idx="134">
                  <c:v>140.21230933325862</c:v>
                </c:pt>
                <c:pt idx="135">
                  <c:v>139.88389416877089</c:v>
                </c:pt>
                <c:pt idx="136">
                  <c:v>139.53404322691384</c:v>
                </c:pt>
                <c:pt idx="137">
                  <c:v>139.16299627804756</c:v>
                </c:pt>
                <c:pt idx="138">
                  <c:v>138.77100761921656</c:v>
                </c:pt>
                <c:pt idx="139">
                  <c:v>138.35834589986737</c:v>
                </c:pt>
                <c:pt idx="140">
                  <c:v>137.92529393772952</c:v>
                </c:pt>
                <c:pt idx="141">
                  <c:v>137.47214852498644</c:v>
                </c:pt>
                <c:pt idx="142">
                  <c:v>136.99922022486882</c:v>
                </c:pt>
                <c:pt idx="143">
                  <c:v>136.50683315881037</c:v>
                </c:pt>
                <c:pt idx="144">
                  <c:v>135.99532478431084</c:v>
                </c:pt>
                <c:pt idx="145">
                  <c:v>135.46504566365968</c:v>
                </c:pt>
                <c:pt idx="146">
                  <c:v>134.91635922367823</c:v>
                </c:pt>
                <c:pt idx="147">
                  <c:v>134.34964150664484</c:v>
                </c:pt>
                <c:pt idx="148">
                  <c:v>133.76528091257467</c:v>
                </c:pt>
                <c:pt idx="149">
                  <c:v>133.16367793302939</c:v>
                </c:pt>
                <c:pt idx="150">
                  <c:v>132.54524487664042</c:v>
                </c:pt>
                <c:pt idx="151">
                  <c:v>131.91040558653327</c:v>
                </c:pt>
                <c:pt idx="152">
                  <c:v>131.25959514984638</c:v>
                </c:pt>
                <c:pt idx="153">
                  <c:v>130.59325959954435</c:v>
                </c:pt>
                <c:pt idx="154">
                  <c:v>129.91185560872921</c:v>
                </c:pt>
                <c:pt idx="155">
                  <c:v>129.21585017765932</c:v>
                </c:pt>
                <c:pt idx="156">
                  <c:v>128.50572031369092</c:v>
                </c:pt>
                <c:pt idx="157">
                  <c:v>127.78195270436098</c:v>
                </c:pt>
                <c:pt idx="158">
                  <c:v>127.04504338383592</c:v>
                </c:pt>
                <c:pt idx="159">
                  <c:v>126.29549739295462</c:v>
                </c:pt>
                <c:pt idx="160">
                  <c:v>125.53382843309856</c:v>
                </c:pt>
                <c:pt idx="161">
                  <c:v>124.7605585141266</c:v>
                </c:pt>
                <c:pt idx="162">
                  <c:v>123.97621759661553</c:v>
                </c:pt>
                <c:pt idx="163">
                  <c:v>123.18134322865149</c:v>
                </c:pt>
                <c:pt idx="164">
                  <c:v>122.37648017742143</c:v>
                </c:pt>
                <c:pt idx="165">
                  <c:v>121.56218005585686</c:v>
                </c:pt>
                <c:pt idx="166">
                  <c:v>120.73900094458595</c:v>
                </c:pt>
                <c:pt idx="167">
                  <c:v>119.90750700945274</c:v>
                </c:pt>
                <c:pt idx="168">
                  <c:v>119.0682681148664</c:v>
                </c:pt>
                <c:pt idx="169">
                  <c:v>118.22185943324432</c:v>
                </c:pt>
                <c:pt idx="170">
                  <c:v>117.36886105081786</c:v>
                </c:pt>
                <c:pt idx="171">
                  <c:v>116.5098575700701</c:v>
                </c:pt>
                <c:pt idx="172">
                  <c:v>115.64543770907862</c:v>
                </c:pt>
                <c:pt idx="173">
                  <c:v>114.77619389803731</c:v>
                </c:pt>
                <c:pt idx="174">
                  <c:v>113.9027218732346</c:v>
                </c:pt>
                <c:pt idx="175">
                  <c:v>113.02562026876538</c:v>
                </c:pt>
                <c:pt idx="176">
                  <c:v>112.14549020625718</c:v>
                </c:pt>
                <c:pt idx="177">
                  <c:v>111.26293488289134</c:v>
                </c:pt>
                <c:pt idx="178">
                  <c:v>110.37855915800189</c:v>
                </c:pt>
                <c:pt idx="179">
                  <c:v>109.49296913853512</c:v>
                </c:pt>
                <c:pt idx="180">
                  <c:v>108.60677176365414</c:v>
                </c:pt>
                <c:pt idx="181">
                  <c:v>107.72057438877316</c:v>
                </c:pt>
                <c:pt idx="182">
                  <c:v>106.83498436930637</c:v>
                </c:pt>
                <c:pt idx="183">
                  <c:v>105.95060864441693</c:v>
                </c:pt>
                <c:pt idx="184">
                  <c:v>105.0680533210511</c:v>
                </c:pt>
                <c:pt idx="185">
                  <c:v>104.18792325854288</c:v>
                </c:pt>
                <c:pt idx="186">
                  <c:v>103.31082165407368</c:v>
                </c:pt>
                <c:pt idx="187">
                  <c:v>102.43734962927097</c:v>
                </c:pt>
                <c:pt idx="188">
                  <c:v>101.56810581822971</c:v>
                </c:pt>
                <c:pt idx="189">
                  <c:v>100.70368595723818</c:v>
                </c:pt>
                <c:pt idx="190">
                  <c:v>99.844682476490419</c:v>
                </c:pt>
                <c:pt idx="191">
                  <c:v>98.991684094063942</c:v>
                </c:pt>
                <c:pt idx="192">
                  <c:v>98.145275412441876</c:v>
                </c:pt>
                <c:pt idx="193">
                  <c:v>97.306036517855517</c:v>
                </c:pt>
                <c:pt idx="194">
                  <c:v>96.474542582722322</c:v>
                </c:pt>
                <c:pt idx="195">
                  <c:v>95.651363471451404</c:v>
                </c:pt>
                <c:pt idx="196">
                  <c:v>94.837063349886833</c:v>
                </c:pt>
                <c:pt idx="197">
                  <c:v>94.032200298656775</c:v>
                </c:pt>
                <c:pt idx="198">
                  <c:v>93.237325930692734</c:v>
                </c:pt>
                <c:pt idx="199">
                  <c:v>92.45298501318166</c:v>
                </c:pt>
                <c:pt idx="200">
                  <c:v>91.679715094209712</c:v>
                </c:pt>
                <c:pt idx="201">
                  <c:v>90.918046134353645</c:v>
                </c:pt>
                <c:pt idx="202">
                  <c:v>90.168500143472343</c:v>
                </c:pt>
                <c:pt idx="203">
                  <c:v>89.4315908229473</c:v>
                </c:pt>
                <c:pt idx="204">
                  <c:v>88.707823213617345</c:v>
                </c:pt>
                <c:pt idx="205">
                  <c:v>87.997693349648941</c:v>
                </c:pt>
                <c:pt idx="206">
                  <c:v>87.301687918579049</c:v>
                </c:pt>
                <c:pt idx="207">
                  <c:v>86.620283927763893</c:v>
                </c:pt>
                <c:pt idx="208">
                  <c:v>85.953948377461884</c:v>
                </c:pt>
                <c:pt idx="209">
                  <c:v>85.303137940775002</c:v>
                </c:pt>
                <c:pt idx="210">
                  <c:v>84.668298650667879</c:v>
                </c:pt>
                <c:pt idx="211">
                  <c:v>84.049865594278927</c:v>
                </c:pt>
                <c:pt idx="212">
                  <c:v>83.448262614733636</c:v>
                </c:pt>
                <c:pt idx="213">
                  <c:v>82.86390202066346</c:v>
                </c:pt>
                <c:pt idx="214">
                  <c:v>82.297184303630075</c:v>
                </c:pt>
                <c:pt idx="215">
                  <c:v>81.748497863648581</c:v>
                </c:pt>
                <c:pt idx="216">
                  <c:v>81.218218742997422</c:v>
                </c:pt>
                <c:pt idx="217">
                  <c:v>80.706710368497923</c:v>
                </c:pt>
                <c:pt idx="218">
                  <c:v>80.214323302439453</c:v>
                </c:pt>
                <c:pt idx="219">
                  <c:v>79.741395002321866</c:v>
                </c:pt>
                <c:pt idx="220">
                  <c:v>79.288249589578754</c:v>
                </c:pt>
                <c:pt idx="221">
                  <c:v>78.855197627440887</c:v>
                </c:pt>
                <c:pt idx="222">
                  <c:v>78.442535908091699</c:v>
                </c:pt>
                <c:pt idx="223">
                  <c:v>78.050547249260703</c:v>
                </c:pt>
                <c:pt idx="224">
                  <c:v>77.679500300394409</c:v>
                </c:pt>
                <c:pt idx="225">
                  <c:v>77.329649358537353</c:v>
                </c:pt>
                <c:pt idx="226">
                  <c:v>77.00123419404963</c:v>
                </c:pt>
                <c:pt idx="227">
                  <c:v>76.694479886280305</c:v>
                </c:pt>
                <c:pt idx="228">
                  <c:v>76.409596669309167</c:v>
                </c:pt>
                <c:pt idx="229">
                  <c:v>76.146779787862926</c:v>
                </c:pt>
                <c:pt idx="230">
                  <c:v>75.906209363504104</c:v>
                </c:pt>
                <c:pt idx="231">
                  <c:v>75.688050271184807</c:v>
                </c:pt>
                <c:pt idx="232">
                  <c:v>75.492452026249623</c:v>
                </c:pt>
                <c:pt idx="233">
                  <c:v>75.319548681965287</c:v>
                </c:pt>
                <c:pt idx="234">
                  <c:v>75.169458737647233</c:v>
                </c:pt>
                <c:pt idx="235">
                  <c:v>75.042285057446179</c:v>
                </c:pt>
                <c:pt idx="236">
                  <c:v>74.938114799850013</c:v>
                </c:pt>
                <c:pt idx="237">
                  <c:v>74.857019357949895</c:v>
                </c:pt>
                <c:pt idx="238">
                  <c:v>74.799054310510911</c:v>
                </c:pt>
                <c:pt idx="239">
                  <c:v>74.764259383881125</c:v>
                </c:pt>
                <c:pt idx="240">
                  <c:v>74.752658424765229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30680"/>
        <c:axId val="563734600"/>
      </c:scatterChart>
      <c:valAx>
        <c:axId val="56373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34600"/>
        <c:crosses val="autoZero"/>
        <c:crossBetween val="midCat"/>
      </c:valAx>
      <c:valAx>
        <c:axId val="563734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730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Blade Lift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hover!$U$31</c:f>
              <c:strCache>
                <c:ptCount val="1"/>
                <c:pt idx="0">
                  <c:v>Lift1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hover!$U$32:$U$272</c:f>
              <c:numCache>
                <c:formatCode>0.00</c:formatCode>
                <c:ptCount val="241"/>
                <c:pt idx="0">
                  <c:v>2023.5973899614803</c:v>
                </c:pt>
                <c:pt idx="1">
                  <c:v>2036.2314077342339</c:v>
                </c:pt>
                <c:pt idx="2">
                  <c:v>2049.1832693343686</c:v>
                </c:pt>
                <c:pt idx="3">
                  <c:v>2062.4440982029028</c:v>
                </c:pt>
                <c:pt idx="4">
                  <c:v>2076.0048060301247</c:v>
                </c:pt>
                <c:pt idx="5">
                  <c:v>2089.8560989842608</c:v>
                </c:pt>
                <c:pt idx="6">
                  <c:v>2103.9884840810073</c:v>
                </c:pt>
                <c:pt idx="7">
                  <c:v>2118.3922756895486</c:v>
                </c:pt>
                <c:pt idx="8">
                  <c:v>2133.0576021706015</c:v>
                </c:pt>
                <c:pt idx="9">
                  <c:v>2147.9744126419441</c:v>
                </c:pt>
                <c:pt idx="10">
                  <c:v>2163.132483866792</c:v>
                </c:pt>
                <c:pt idx="11">
                  <c:v>2178.5214272602898</c:v>
                </c:pt>
                <c:pt idx="12">
                  <c:v>2194.1306960093302</c:v>
                </c:pt>
                <c:pt idx="13">
                  <c:v>2209.9495923008135</c:v>
                </c:pt>
                <c:pt idx="14">
                  <c:v>2225.9672746533925</c:v>
                </c:pt>
                <c:pt idx="15">
                  <c:v>2242.1727653476833</c:v>
                </c:pt>
                <c:pt idx="16">
                  <c:v>2258.5549579498474</c:v>
                </c:pt>
                <c:pt idx="17">
                  <c:v>2275.1026249233842</c:v>
                </c:pt>
                <c:pt idx="18">
                  <c:v>2291.8044253239236</c:v>
                </c:pt>
                <c:pt idx="19">
                  <c:v>2308.6489125717449</c:v>
                </c:pt>
                <c:pt idx="20">
                  <c:v>2325.6245422966899</c:v>
                </c:pt>
                <c:pt idx="21">
                  <c:v>2342.7196802500962</c:v>
                </c:pt>
                <c:pt idx="22">
                  <c:v>2359.9226102783318</c:v>
                </c:pt>
                <c:pt idx="23">
                  <c:v>2377.2215423524608</c:v>
                </c:pt>
                <c:pt idx="24">
                  <c:v>2394.6046206485403</c:v>
                </c:pt>
                <c:pt idx="25">
                  <c:v>2412.0599316730109</c:v>
                </c:pt>
                <c:pt idx="26">
                  <c:v>2429.5755124276084</c:v>
                </c:pt>
                <c:pt idx="27">
                  <c:v>2447.1393586082063</c:v>
                </c:pt>
                <c:pt idx="28">
                  <c:v>2464.7394328319665</c:v>
                </c:pt>
                <c:pt idx="29">
                  <c:v>2482.3636728871584</c:v>
                </c:pt>
                <c:pt idx="30">
                  <c:v>2499.9999999999995</c:v>
                </c:pt>
                <c:pt idx="31">
                  <c:v>2517.6363271128407</c:v>
                </c:pt>
                <c:pt idx="32">
                  <c:v>2535.260567168033</c:v>
                </c:pt>
                <c:pt idx="33">
                  <c:v>2552.8606413917923</c:v>
                </c:pt>
                <c:pt idx="34">
                  <c:v>2570.4244875723907</c:v>
                </c:pt>
                <c:pt idx="35">
                  <c:v>2587.9400683269882</c:v>
                </c:pt>
                <c:pt idx="36">
                  <c:v>2605.3953793514584</c:v>
                </c:pt>
                <c:pt idx="37">
                  <c:v>2622.7784576475383</c:v>
                </c:pt>
                <c:pt idx="38">
                  <c:v>2640.0773897216673</c:v>
                </c:pt>
                <c:pt idx="39">
                  <c:v>2657.2803197499024</c:v>
                </c:pt>
                <c:pt idx="40">
                  <c:v>2674.3754577033087</c:v>
                </c:pt>
                <c:pt idx="41">
                  <c:v>2691.3510874282538</c:v>
                </c:pt>
                <c:pt idx="42">
                  <c:v>2708.1955746760755</c:v>
                </c:pt>
                <c:pt idx="43">
                  <c:v>2724.8973750766145</c:v>
                </c:pt>
                <c:pt idx="44">
                  <c:v>2741.4450420501512</c:v>
                </c:pt>
                <c:pt idx="45">
                  <c:v>2757.8272346523158</c:v>
                </c:pt>
                <c:pt idx="46">
                  <c:v>2774.0327253466071</c:v>
                </c:pt>
                <c:pt idx="47">
                  <c:v>2790.0504076991856</c:v>
                </c:pt>
                <c:pt idx="48">
                  <c:v>2805.8693039906689</c:v>
                </c:pt>
                <c:pt idx="49">
                  <c:v>2821.4785727397093</c:v>
                </c:pt>
                <c:pt idx="50">
                  <c:v>2836.8675161332067</c:v>
                </c:pt>
                <c:pt idx="51">
                  <c:v>2852.0255873580545</c:v>
                </c:pt>
                <c:pt idx="52">
                  <c:v>2866.9423978293976</c:v>
                </c:pt>
                <c:pt idx="53">
                  <c:v>2881.6077243104496</c:v>
                </c:pt>
                <c:pt idx="54">
                  <c:v>2896.0115159189918</c:v>
                </c:pt>
                <c:pt idx="55">
                  <c:v>2910.1439010157383</c:v>
                </c:pt>
                <c:pt idx="56">
                  <c:v>2923.995193969874</c:v>
                </c:pt>
                <c:pt idx="57">
                  <c:v>2937.5559017970959</c:v>
                </c:pt>
                <c:pt idx="58">
                  <c:v>2950.816730665631</c:v>
                </c:pt>
                <c:pt idx="59">
                  <c:v>2963.7685922657652</c:v>
                </c:pt>
                <c:pt idx="60">
                  <c:v>2976.4026100385186</c:v>
                </c:pt>
                <c:pt idx="61">
                  <c:v>2988.7101252591929</c:v>
                </c:pt>
                <c:pt idx="62">
                  <c:v>3000.6827029716314</c:v>
                </c:pt>
                <c:pt idx="63">
                  <c:v>3012.3121377691104</c:v>
                </c:pt>
                <c:pt idx="64">
                  <c:v>3023.590459417926</c:v>
                </c:pt>
                <c:pt idx="65">
                  <c:v>3034.509938319783</c:v>
                </c:pt>
                <c:pt idx="66">
                  <c:v>3045.0630908092826</c:v>
                </c:pt>
                <c:pt idx="67">
                  <c:v>3055.24268428285</c:v>
                </c:pt>
                <c:pt idx="68">
                  <c:v>3065.0417421556026</c:v>
                </c:pt>
                <c:pt idx="69">
                  <c:v>3074.4535486427444</c:v>
                </c:pt>
                <c:pt idx="70">
                  <c:v>3083.4716533622432</c:v>
                </c:pt>
                <c:pt idx="71">
                  <c:v>3092.0898757555865</c:v>
                </c:pt>
                <c:pt idx="72">
                  <c:v>3100.3023093236357</c:v>
                </c:pt>
                <c:pt idx="73">
                  <c:v>3108.1033256746441</c:v>
                </c:pt>
                <c:pt idx="74">
                  <c:v>3115.4875783816738</c:v>
                </c:pt>
                <c:pt idx="75">
                  <c:v>3122.4500066467708</c:v>
                </c:pt>
                <c:pt idx="76">
                  <c:v>3128.9858387693848</c:v>
                </c:pt>
                <c:pt idx="77">
                  <c:v>3135.0905954166492</c:v>
                </c:pt>
                <c:pt idx="78">
                  <c:v>3140.7600926932987</c:v>
                </c:pt>
                <c:pt idx="79">
                  <c:v>3145.9904450090962</c:v>
                </c:pt>
                <c:pt idx="80">
                  <c:v>3150.7780677418282</c:v>
                </c:pt>
                <c:pt idx="81">
                  <c:v>3155.1196796940194</c:v>
                </c:pt>
                <c:pt idx="82">
                  <c:v>3159.0123053417055</c:v>
                </c:pt>
                <c:pt idx="83">
                  <c:v>3162.4532768737113</c:v>
                </c:pt>
                <c:pt idx="84">
                  <c:v>3165.4402360200261</c:v>
                </c:pt>
                <c:pt idx="85">
                  <c:v>3167.9711356680541</c:v>
                </c:pt>
                <c:pt idx="86">
                  <c:v>3170.0442412655989</c:v>
                </c:pt>
                <c:pt idx="87">
                  <c:v>3171.6581320096366</c:v>
                </c:pt>
                <c:pt idx="88">
                  <c:v>3172.8117018200669</c:v>
                </c:pt>
                <c:pt idx="89">
                  <c:v>3173.5041600977638</c:v>
                </c:pt>
                <c:pt idx="90">
                  <c:v>3173.7350322664147</c:v>
                </c:pt>
                <c:pt idx="91">
                  <c:v>3173.5041600977638</c:v>
                </c:pt>
                <c:pt idx="92">
                  <c:v>3172.8117018200669</c:v>
                </c:pt>
                <c:pt idx="93">
                  <c:v>3171.6581320096366</c:v>
                </c:pt>
                <c:pt idx="94">
                  <c:v>3170.0442412655989</c:v>
                </c:pt>
                <c:pt idx="95">
                  <c:v>3167.971135668055</c:v>
                </c:pt>
                <c:pt idx="96">
                  <c:v>3165.4402360200261</c:v>
                </c:pt>
                <c:pt idx="97">
                  <c:v>3162.4532768737113</c:v>
                </c:pt>
                <c:pt idx="98">
                  <c:v>3159.0123053417055</c:v>
                </c:pt>
                <c:pt idx="99">
                  <c:v>3155.1196796940194</c:v>
                </c:pt>
                <c:pt idx="100">
                  <c:v>3150.7780677418282</c:v>
                </c:pt>
                <c:pt idx="101">
                  <c:v>3145.9904450090962</c:v>
                </c:pt>
                <c:pt idx="102">
                  <c:v>3140.7600926932987</c:v>
                </c:pt>
                <c:pt idx="103">
                  <c:v>3135.0905954166496</c:v>
                </c:pt>
                <c:pt idx="104">
                  <c:v>3128.9858387693848</c:v>
                </c:pt>
                <c:pt idx="105">
                  <c:v>3122.4500066467708</c:v>
                </c:pt>
                <c:pt idx="106">
                  <c:v>3115.4875783816738</c:v>
                </c:pt>
                <c:pt idx="107">
                  <c:v>3108.1033256746441</c:v>
                </c:pt>
                <c:pt idx="108">
                  <c:v>3100.3023093236357</c:v>
                </c:pt>
                <c:pt idx="109">
                  <c:v>3092.0898757555865</c:v>
                </c:pt>
                <c:pt idx="110">
                  <c:v>3083.4716533622427</c:v>
                </c:pt>
                <c:pt idx="111">
                  <c:v>3074.4535486427444</c:v>
                </c:pt>
                <c:pt idx="112">
                  <c:v>3065.0417421556026</c:v>
                </c:pt>
                <c:pt idx="113">
                  <c:v>3055.2426842828509</c:v>
                </c:pt>
                <c:pt idx="114">
                  <c:v>3045.0630908092826</c:v>
                </c:pt>
                <c:pt idx="115">
                  <c:v>3034.509938319783</c:v>
                </c:pt>
                <c:pt idx="116">
                  <c:v>3023.590459417926</c:v>
                </c:pt>
                <c:pt idx="117">
                  <c:v>3012.3121377691104</c:v>
                </c:pt>
                <c:pt idx="118">
                  <c:v>3000.6827029716314</c:v>
                </c:pt>
                <c:pt idx="119">
                  <c:v>2988.7101252591938</c:v>
                </c:pt>
                <c:pt idx="120">
                  <c:v>2976.402610038519</c:v>
                </c:pt>
                <c:pt idx="121">
                  <c:v>2963.7685922657656</c:v>
                </c:pt>
                <c:pt idx="122">
                  <c:v>2950.816730665631</c:v>
                </c:pt>
                <c:pt idx="123">
                  <c:v>2937.5559017970959</c:v>
                </c:pt>
                <c:pt idx="124">
                  <c:v>2923.9951939698749</c:v>
                </c:pt>
                <c:pt idx="125">
                  <c:v>2910.1439010157392</c:v>
                </c:pt>
                <c:pt idx="126">
                  <c:v>2896.0115159189918</c:v>
                </c:pt>
                <c:pt idx="127">
                  <c:v>2881.6077243104501</c:v>
                </c:pt>
                <c:pt idx="128">
                  <c:v>2866.9423978293976</c:v>
                </c:pt>
                <c:pt idx="129">
                  <c:v>2852.025587358055</c:v>
                </c:pt>
                <c:pt idx="130">
                  <c:v>2836.8675161332067</c:v>
                </c:pt>
                <c:pt idx="131">
                  <c:v>2821.4785727397093</c:v>
                </c:pt>
                <c:pt idx="132">
                  <c:v>2805.8693039906689</c:v>
                </c:pt>
                <c:pt idx="133">
                  <c:v>2790.0504076991856</c:v>
                </c:pt>
                <c:pt idx="134">
                  <c:v>2774.0327253466075</c:v>
                </c:pt>
                <c:pt idx="135">
                  <c:v>2757.8272346523158</c:v>
                </c:pt>
                <c:pt idx="136">
                  <c:v>2741.4450420501512</c:v>
                </c:pt>
                <c:pt idx="137">
                  <c:v>2724.8973750766145</c:v>
                </c:pt>
                <c:pt idx="138">
                  <c:v>2708.1955746760755</c:v>
                </c:pt>
                <c:pt idx="139">
                  <c:v>2691.3510874282538</c:v>
                </c:pt>
                <c:pt idx="140">
                  <c:v>2674.3754577033087</c:v>
                </c:pt>
                <c:pt idx="141">
                  <c:v>2657.2803197499034</c:v>
                </c:pt>
                <c:pt idx="142">
                  <c:v>2640.0773897216682</c:v>
                </c:pt>
                <c:pt idx="143">
                  <c:v>2622.7784576475392</c:v>
                </c:pt>
                <c:pt idx="144">
                  <c:v>2605.3953793514593</c:v>
                </c:pt>
                <c:pt idx="145">
                  <c:v>2587.9400683269882</c:v>
                </c:pt>
                <c:pt idx="146">
                  <c:v>2570.4244875723916</c:v>
                </c:pt>
                <c:pt idx="147">
                  <c:v>2552.8606413917937</c:v>
                </c:pt>
                <c:pt idx="148">
                  <c:v>2535.2605671680335</c:v>
                </c:pt>
                <c:pt idx="149">
                  <c:v>2517.6363271128407</c:v>
                </c:pt>
                <c:pt idx="150">
                  <c:v>2500.0000000000005</c:v>
                </c:pt>
                <c:pt idx="151">
                  <c:v>2482.3636728871588</c:v>
                </c:pt>
                <c:pt idx="152">
                  <c:v>2464.7394328319665</c:v>
                </c:pt>
                <c:pt idx="153">
                  <c:v>2447.1393586082063</c:v>
                </c:pt>
                <c:pt idx="154">
                  <c:v>2429.5755124276084</c:v>
                </c:pt>
                <c:pt idx="155">
                  <c:v>2412.0599316730118</c:v>
                </c:pt>
                <c:pt idx="156">
                  <c:v>2394.6046206485403</c:v>
                </c:pt>
                <c:pt idx="157">
                  <c:v>2377.2215423524608</c:v>
                </c:pt>
                <c:pt idx="158">
                  <c:v>2359.9226102783318</c:v>
                </c:pt>
                <c:pt idx="159">
                  <c:v>2342.7196802500962</c:v>
                </c:pt>
                <c:pt idx="160">
                  <c:v>2325.6245422966899</c:v>
                </c:pt>
                <c:pt idx="161">
                  <c:v>2308.6489125717449</c:v>
                </c:pt>
                <c:pt idx="162">
                  <c:v>2291.8044253239236</c:v>
                </c:pt>
                <c:pt idx="163">
                  <c:v>2275.1026249233842</c:v>
                </c:pt>
                <c:pt idx="164">
                  <c:v>2258.5549579498474</c:v>
                </c:pt>
                <c:pt idx="165">
                  <c:v>2242.1727653476833</c:v>
                </c:pt>
                <c:pt idx="166">
                  <c:v>2225.9672746533925</c:v>
                </c:pt>
                <c:pt idx="167">
                  <c:v>2209.9495923008135</c:v>
                </c:pt>
                <c:pt idx="168">
                  <c:v>2194.1306960093302</c:v>
                </c:pt>
                <c:pt idx="169">
                  <c:v>2178.5214272602898</c:v>
                </c:pt>
                <c:pt idx="170">
                  <c:v>2163.132483866792</c:v>
                </c:pt>
                <c:pt idx="171">
                  <c:v>2147.9744126419441</c:v>
                </c:pt>
                <c:pt idx="172">
                  <c:v>2133.0576021706015</c:v>
                </c:pt>
                <c:pt idx="173">
                  <c:v>2118.392275689549</c:v>
                </c:pt>
                <c:pt idx="174">
                  <c:v>2103.9884840810082</c:v>
                </c:pt>
                <c:pt idx="175">
                  <c:v>2089.8560989842613</c:v>
                </c:pt>
                <c:pt idx="176">
                  <c:v>2076.0048060301251</c:v>
                </c:pt>
                <c:pt idx="177">
                  <c:v>2062.4440982029037</c:v>
                </c:pt>
                <c:pt idx="178">
                  <c:v>2049.1832693343686</c:v>
                </c:pt>
                <c:pt idx="179">
                  <c:v>2036.2314077342339</c:v>
                </c:pt>
                <c:pt idx="180">
                  <c:v>2023.5973899614803</c:v>
                </c:pt>
                <c:pt idx="181">
                  <c:v>2011.2898747408058</c:v>
                </c:pt>
                <c:pt idx="182">
                  <c:v>1999.3172970283686</c:v>
                </c:pt>
                <c:pt idx="183">
                  <c:v>1987.6878622308891</c:v>
                </c:pt>
                <c:pt idx="184">
                  <c:v>1976.4095405820738</c:v>
                </c:pt>
                <c:pt idx="185">
                  <c:v>1965.4900616802163</c:v>
                </c:pt>
                <c:pt idx="186">
                  <c:v>1954.936909190717</c:v>
                </c:pt>
                <c:pt idx="187">
                  <c:v>1944.7573157171489</c:v>
                </c:pt>
                <c:pt idx="188">
                  <c:v>1934.9582578443972</c:v>
                </c:pt>
                <c:pt idx="189">
                  <c:v>1925.5464513572545</c:v>
                </c:pt>
                <c:pt idx="190">
                  <c:v>1916.5283466377564</c:v>
                </c:pt>
                <c:pt idx="191">
                  <c:v>1907.9101242444133</c:v>
                </c:pt>
                <c:pt idx="192">
                  <c:v>1899.6976906763634</c:v>
                </c:pt>
                <c:pt idx="193">
                  <c:v>1891.896674325355</c:v>
                </c:pt>
                <c:pt idx="194">
                  <c:v>1884.5124216183253</c:v>
                </c:pt>
                <c:pt idx="195">
                  <c:v>1877.5499933532278</c:v>
                </c:pt>
                <c:pt idx="196">
                  <c:v>1871.014161230614</c:v>
                </c:pt>
                <c:pt idx="197">
                  <c:v>1864.9094045833497</c:v>
                </c:pt>
                <c:pt idx="198">
                  <c:v>1859.2399073067004</c:v>
                </c:pt>
                <c:pt idx="199">
                  <c:v>1854.0095549909022</c:v>
                </c:pt>
                <c:pt idx="200">
                  <c:v>1849.2219322581711</c:v>
                </c:pt>
                <c:pt idx="201">
                  <c:v>1844.8803203059797</c:v>
                </c:pt>
                <c:pt idx="202">
                  <c:v>1840.9876946582931</c:v>
                </c:pt>
                <c:pt idx="203">
                  <c:v>1837.5467231262883</c:v>
                </c:pt>
                <c:pt idx="204">
                  <c:v>1834.559763979973</c:v>
                </c:pt>
                <c:pt idx="205">
                  <c:v>1832.0288643319445</c:v>
                </c:pt>
                <c:pt idx="206">
                  <c:v>1829.9557587344002</c:v>
                </c:pt>
                <c:pt idx="207">
                  <c:v>1828.3418679903623</c:v>
                </c:pt>
                <c:pt idx="208">
                  <c:v>1827.1882981799322</c:v>
                </c:pt>
                <c:pt idx="209">
                  <c:v>1826.4958399022348</c:v>
                </c:pt>
                <c:pt idx="210">
                  <c:v>1826.2649677335851</c:v>
                </c:pt>
                <c:pt idx="211">
                  <c:v>1826.4958399022348</c:v>
                </c:pt>
                <c:pt idx="212">
                  <c:v>1827.188298179932</c:v>
                </c:pt>
                <c:pt idx="213">
                  <c:v>1828.3418679903623</c:v>
                </c:pt>
                <c:pt idx="214">
                  <c:v>1829.9557587344</c:v>
                </c:pt>
                <c:pt idx="215">
                  <c:v>1832.0288643319445</c:v>
                </c:pt>
                <c:pt idx="216">
                  <c:v>1834.559763979973</c:v>
                </c:pt>
                <c:pt idx="217">
                  <c:v>1837.5467231262876</c:v>
                </c:pt>
                <c:pt idx="218">
                  <c:v>1840.9876946582929</c:v>
                </c:pt>
                <c:pt idx="219">
                  <c:v>1844.8803203059797</c:v>
                </c:pt>
                <c:pt idx="220">
                  <c:v>1849.2219322581707</c:v>
                </c:pt>
                <c:pt idx="221">
                  <c:v>1854.0095549909022</c:v>
                </c:pt>
                <c:pt idx="222">
                  <c:v>1859.2399073067002</c:v>
                </c:pt>
                <c:pt idx="223">
                  <c:v>1864.9094045833497</c:v>
                </c:pt>
                <c:pt idx="224">
                  <c:v>1871.014161230614</c:v>
                </c:pt>
                <c:pt idx="225">
                  <c:v>1877.5499933532278</c:v>
                </c:pt>
                <c:pt idx="226">
                  <c:v>1884.5124216183253</c:v>
                </c:pt>
                <c:pt idx="227">
                  <c:v>1891.896674325355</c:v>
                </c:pt>
                <c:pt idx="228">
                  <c:v>1899.6976906763634</c:v>
                </c:pt>
                <c:pt idx="229">
                  <c:v>1907.9101242444133</c:v>
                </c:pt>
                <c:pt idx="230">
                  <c:v>1916.5283466377557</c:v>
                </c:pt>
                <c:pt idx="231">
                  <c:v>1925.5464513572545</c:v>
                </c:pt>
                <c:pt idx="232">
                  <c:v>1934.9582578443972</c:v>
                </c:pt>
                <c:pt idx="233">
                  <c:v>1944.7573157171482</c:v>
                </c:pt>
                <c:pt idx="234">
                  <c:v>1954.9369091907167</c:v>
                </c:pt>
                <c:pt idx="235">
                  <c:v>1965.4900616802163</c:v>
                </c:pt>
                <c:pt idx="236">
                  <c:v>1976.4095405820729</c:v>
                </c:pt>
                <c:pt idx="237">
                  <c:v>1987.6878622308882</c:v>
                </c:pt>
                <c:pt idx="238">
                  <c:v>1999.3172970283676</c:v>
                </c:pt>
                <c:pt idx="239">
                  <c:v>2011.2898747408055</c:v>
                </c:pt>
                <c:pt idx="240">
                  <c:v>2023.5973899614801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hover!$V$31</c:f>
              <c:strCache>
                <c:ptCount val="1"/>
                <c:pt idx="0">
                  <c:v>Lift2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hover!$V$32:$V$272</c:f>
              <c:numCache>
                <c:formatCode>0.00</c:formatCode>
                <c:ptCount val="241"/>
                <c:pt idx="0">
                  <c:v>2976.4026100385186</c:v>
                </c:pt>
                <c:pt idx="1">
                  <c:v>2988.7101252591929</c:v>
                </c:pt>
                <c:pt idx="2">
                  <c:v>3000.6827029716314</c:v>
                </c:pt>
                <c:pt idx="3">
                  <c:v>3012.3121377691104</c:v>
                </c:pt>
                <c:pt idx="4">
                  <c:v>3023.590459417926</c:v>
                </c:pt>
                <c:pt idx="5">
                  <c:v>3034.509938319783</c:v>
                </c:pt>
                <c:pt idx="6">
                  <c:v>3045.0630908092826</c:v>
                </c:pt>
                <c:pt idx="7">
                  <c:v>3055.24268428285</c:v>
                </c:pt>
                <c:pt idx="8">
                  <c:v>3065.0417421556026</c:v>
                </c:pt>
                <c:pt idx="9">
                  <c:v>3074.4535486427444</c:v>
                </c:pt>
                <c:pt idx="10">
                  <c:v>3083.4716533622432</c:v>
                </c:pt>
                <c:pt idx="11">
                  <c:v>3092.0898757555865</c:v>
                </c:pt>
                <c:pt idx="12">
                  <c:v>3100.3023093236357</c:v>
                </c:pt>
                <c:pt idx="13">
                  <c:v>3108.1033256746441</c:v>
                </c:pt>
                <c:pt idx="14">
                  <c:v>3115.4875783816738</c:v>
                </c:pt>
                <c:pt idx="15">
                  <c:v>3122.4500066467708</c:v>
                </c:pt>
                <c:pt idx="16">
                  <c:v>3128.9858387693848</c:v>
                </c:pt>
                <c:pt idx="17">
                  <c:v>3135.0905954166492</c:v>
                </c:pt>
                <c:pt idx="18">
                  <c:v>3140.7600926932987</c:v>
                </c:pt>
                <c:pt idx="19">
                  <c:v>3145.9904450090962</c:v>
                </c:pt>
                <c:pt idx="20">
                  <c:v>3150.7780677418282</c:v>
                </c:pt>
                <c:pt idx="21">
                  <c:v>3155.1196796940194</c:v>
                </c:pt>
                <c:pt idx="22">
                  <c:v>3159.0123053417055</c:v>
                </c:pt>
                <c:pt idx="23">
                  <c:v>3162.4532768737113</c:v>
                </c:pt>
                <c:pt idx="24">
                  <c:v>3165.4402360200261</c:v>
                </c:pt>
                <c:pt idx="25">
                  <c:v>3167.9711356680541</c:v>
                </c:pt>
                <c:pt idx="26">
                  <c:v>3170.0442412655989</c:v>
                </c:pt>
                <c:pt idx="27">
                  <c:v>3171.6581320096366</c:v>
                </c:pt>
                <c:pt idx="28">
                  <c:v>3172.8117018200669</c:v>
                </c:pt>
                <c:pt idx="29">
                  <c:v>3173.5041600977638</c:v>
                </c:pt>
                <c:pt idx="30">
                  <c:v>3173.7350322664147</c:v>
                </c:pt>
                <c:pt idx="31">
                  <c:v>3173.5041600977647</c:v>
                </c:pt>
                <c:pt idx="32">
                  <c:v>3172.8117018200669</c:v>
                </c:pt>
                <c:pt idx="33">
                  <c:v>3171.6581320096366</c:v>
                </c:pt>
                <c:pt idx="34">
                  <c:v>3170.0442412655989</c:v>
                </c:pt>
                <c:pt idx="35">
                  <c:v>3167.971135668055</c:v>
                </c:pt>
                <c:pt idx="36">
                  <c:v>3165.4402360200261</c:v>
                </c:pt>
                <c:pt idx="37">
                  <c:v>3162.4532768737113</c:v>
                </c:pt>
                <c:pt idx="38">
                  <c:v>3159.0123053417055</c:v>
                </c:pt>
                <c:pt idx="39">
                  <c:v>3155.1196796940194</c:v>
                </c:pt>
                <c:pt idx="40">
                  <c:v>3150.7780677418282</c:v>
                </c:pt>
                <c:pt idx="41">
                  <c:v>3145.9904450090962</c:v>
                </c:pt>
                <c:pt idx="42">
                  <c:v>3140.7600926932987</c:v>
                </c:pt>
                <c:pt idx="43">
                  <c:v>3135.0905954166492</c:v>
                </c:pt>
                <c:pt idx="44">
                  <c:v>3128.9858387693848</c:v>
                </c:pt>
                <c:pt idx="45">
                  <c:v>3122.4500066467708</c:v>
                </c:pt>
                <c:pt idx="46">
                  <c:v>3115.4875783816738</c:v>
                </c:pt>
                <c:pt idx="47">
                  <c:v>3108.1033256746441</c:v>
                </c:pt>
                <c:pt idx="48">
                  <c:v>3100.3023093236357</c:v>
                </c:pt>
                <c:pt idx="49">
                  <c:v>3092.0898757555865</c:v>
                </c:pt>
                <c:pt idx="50">
                  <c:v>3083.4716533622432</c:v>
                </c:pt>
                <c:pt idx="51">
                  <c:v>3074.4535486427453</c:v>
                </c:pt>
                <c:pt idx="52">
                  <c:v>3065.0417421556026</c:v>
                </c:pt>
                <c:pt idx="53">
                  <c:v>3055.2426842828509</c:v>
                </c:pt>
                <c:pt idx="54">
                  <c:v>3045.0630908092826</c:v>
                </c:pt>
                <c:pt idx="55">
                  <c:v>3034.509938319783</c:v>
                </c:pt>
                <c:pt idx="56">
                  <c:v>3023.5904594179256</c:v>
                </c:pt>
                <c:pt idx="57">
                  <c:v>3012.3121377691104</c:v>
                </c:pt>
                <c:pt idx="58">
                  <c:v>3000.6827029716314</c:v>
                </c:pt>
                <c:pt idx="59">
                  <c:v>2988.7101252591938</c:v>
                </c:pt>
                <c:pt idx="60">
                  <c:v>2976.4026100385186</c:v>
                </c:pt>
                <c:pt idx="61">
                  <c:v>2963.7685922657652</c:v>
                </c:pt>
                <c:pt idx="62">
                  <c:v>2950.816730665631</c:v>
                </c:pt>
                <c:pt idx="63">
                  <c:v>2937.5559017970959</c:v>
                </c:pt>
                <c:pt idx="64">
                  <c:v>2923.9951939698749</c:v>
                </c:pt>
                <c:pt idx="65">
                  <c:v>2910.1439010157392</c:v>
                </c:pt>
                <c:pt idx="66">
                  <c:v>2896.0115159189918</c:v>
                </c:pt>
                <c:pt idx="67">
                  <c:v>2881.6077243104501</c:v>
                </c:pt>
                <c:pt idx="68">
                  <c:v>2866.9423978293976</c:v>
                </c:pt>
                <c:pt idx="69">
                  <c:v>2852.025587358055</c:v>
                </c:pt>
                <c:pt idx="70">
                  <c:v>2836.8675161332067</c:v>
                </c:pt>
                <c:pt idx="71">
                  <c:v>2821.4785727397093</c:v>
                </c:pt>
                <c:pt idx="72">
                  <c:v>2805.8693039906689</c:v>
                </c:pt>
                <c:pt idx="73">
                  <c:v>2790.0504076991861</c:v>
                </c:pt>
                <c:pt idx="74">
                  <c:v>2774.0327253466075</c:v>
                </c:pt>
                <c:pt idx="75">
                  <c:v>2757.8272346523158</c:v>
                </c:pt>
                <c:pt idx="76">
                  <c:v>2741.4450420501512</c:v>
                </c:pt>
                <c:pt idx="77">
                  <c:v>2724.8973750766154</c:v>
                </c:pt>
                <c:pt idx="78">
                  <c:v>2708.1955746760755</c:v>
                </c:pt>
                <c:pt idx="79">
                  <c:v>2691.3510874282538</c:v>
                </c:pt>
                <c:pt idx="80">
                  <c:v>2674.3754577033092</c:v>
                </c:pt>
                <c:pt idx="81">
                  <c:v>2657.2803197499034</c:v>
                </c:pt>
                <c:pt idx="82">
                  <c:v>2640.0773897216673</c:v>
                </c:pt>
                <c:pt idx="83">
                  <c:v>2622.7784576475387</c:v>
                </c:pt>
                <c:pt idx="84">
                  <c:v>2605.3953793514584</c:v>
                </c:pt>
                <c:pt idx="85">
                  <c:v>2587.9400683269882</c:v>
                </c:pt>
                <c:pt idx="86">
                  <c:v>2570.4244875723912</c:v>
                </c:pt>
                <c:pt idx="87">
                  <c:v>2552.8606413917937</c:v>
                </c:pt>
                <c:pt idx="88">
                  <c:v>2535.2605671680335</c:v>
                </c:pt>
                <c:pt idx="89">
                  <c:v>2517.6363271128407</c:v>
                </c:pt>
                <c:pt idx="90">
                  <c:v>2499.9999999999995</c:v>
                </c:pt>
                <c:pt idx="91">
                  <c:v>2482.3636728871588</c:v>
                </c:pt>
                <c:pt idx="92">
                  <c:v>2464.7394328319665</c:v>
                </c:pt>
                <c:pt idx="93">
                  <c:v>2447.1393586082063</c:v>
                </c:pt>
                <c:pt idx="94">
                  <c:v>2429.5755124276084</c:v>
                </c:pt>
                <c:pt idx="95">
                  <c:v>2412.0599316730118</c:v>
                </c:pt>
                <c:pt idx="96">
                  <c:v>2394.6046206485403</c:v>
                </c:pt>
                <c:pt idx="97">
                  <c:v>2377.2215423524608</c:v>
                </c:pt>
                <c:pt idx="98">
                  <c:v>2359.9226102783318</c:v>
                </c:pt>
                <c:pt idx="99">
                  <c:v>2342.7196802500957</c:v>
                </c:pt>
                <c:pt idx="100">
                  <c:v>2325.6245422966899</c:v>
                </c:pt>
                <c:pt idx="101">
                  <c:v>2308.6489125717449</c:v>
                </c:pt>
                <c:pt idx="102">
                  <c:v>2291.8044253239245</c:v>
                </c:pt>
                <c:pt idx="103">
                  <c:v>2275.1026249233851</c:v>
                </c:pt>
                <c:pt idx="104">
                  <c:v>2258.5549579498488</c:v>
                </c:pt>
                <c:pt idx="105">
                  <c:v>2242.1727653476837</c:v>
                </c:pt>
                <c:pt idx="106">
                  <c:v>2225.9672746533925</c:v>
                </c:pt>
                <c:pt idx="107">
                  <c:v>2209.9495923008135</c:v>
                </c:pt>
                <c:pt idx="108">
                  <c:v>2194.1306960093302</c:v>
                </c:pt>
                <c:pt idx="109">
                  <c:v>2178.5214272602898</c:v>
                </c:pt>
                <c:pt idx="110">
                  <c:v>2163.132483866792</c:v>
                </c:pt>
                <c:pt idx="111">
                  <c:v>2147.9744126419441</c:v>
                </c:pt>
                <c:pt idx="112">
                  <c:v>2133.0576021706011</c:v>
                </c:pt>
                <c:pt idx="113">
                  <c:v>2118.392275689549</c:v>
                </c:pt>
                <c:pt idx="114">
                  <c:v>2103.9884840810078</c:v>
                </c:pt>
                <c:pt idx="115">
                  <c:v>2089.8560989842608</c:v>
                </c:pt>
                <c:pt idx="116">
                  <c:v>2076.0048060301251</c:v>
                </c:pt>
                <c:pt idx="117">
                  <c:v>2062.4440982029037</c:v>
                </c:pt>
                <c:pt idx="118">
                  <c:v>2049.1832693343686</c:v>
                </c:pt>
                <c:pt idx="119">
                  <c:v>2036.2314077342339</c:v>
                </c:pt>
                <c:pt idx="120">
                  <c:v>2023.5973899614803</c:v>
                </c:pt>
                <c:pt idx="121">
                  <c:v>2011.2898747408055</c:v>
                </c:pt>
                <c:pt idx="122">
                  <c:v>1999.3172970283683</c:v>
                </c:pt>
                <c:pt idx="123">
                  <c:v>1987.6878622308884</c:v>
                </c:pt>
                <c:pt idx="124">
                  <c:v>1976.4095405820738</c:v>
                </c:pt>
                <c:pt idx="125">
                  <c:v>1965.4900616802163</c:v>
                </c:pt>
                <c:pt idx="126">
                  <c:v>1954.936909190717</c:v>
                </c:pt>
                <c:pt idx="127">
                  <c:v>1944.7573157171489</c:v>
                </c:pt>
                <c:pt idx="128">
                  <c:v>1934.9582578443972</c:v>
                </c:pt>
                <c:pt idx="129">
                  <c:v>1925.5464513572545</c:v>
                </c:pt>
                <c:pt idx="130">
                  <c:v>1916.5283466377564</c:v>
                </c:pt>
                <c:pt idx="131">
                  <c:v>1907.9101242444133</c:v>
                </c:pt>
                <c:pt idx="132">
                  <c:v>1899.6976906763634</c:v>
                </c:pt>
                <c:pt idx="133">
                  <c:v>1891.896674325355</c:v>
                </c:pt>
                <c:pt idx="134">
                  <c:v>1884.5124216183253</c:v>
                </c:pt>
                <c:pt idx="135">
                  <c:v>1877.5499933532278</c:v>
                </c:pt>
                <c:pt idx="136">
                  <c:v>1871.0141612306143</c:v>
                </c:pt>
                <c:pt idx="137">
                  <c:v>1864.9094045833497</c:v>
                </c:pt>
                <c:pt idx="138">
                  <c:v>1859.2399073067004</c:v>
                </c:pt>
                <c:pt idx="139">
                  <c:v>1854.0095549909022</c:v>
                </c:pt>
                <c:pt idx="140">
                  <c:v>1849.2219322581711</c:v>
                </c:pt>
                <c:pt idx="141">
                  <c:v>1844.8803203059797</c:v>
                </c:pt>
                <c:pt idx="142">
                  <c:v>1840.9876946582931</c:v>
                </c:pt>
                <c:pt idx="143">
                  <c:v>1837.5467231262883</c:v>
                </c:pt>
                <c:pt idx="144">
                  <c:v>1834.559763979973</c:v>
                </c:pt>
                <c:pt idx="145">
                  <c:v>1832.0288643319445</c:v>
                </c:pt>
                <c:pt idx="146">
                  <c:v>1829.9557587344002</c:v>
                </c:pt>
                <c:pt idx="147">
                  <c:v>1828.3418679903623</c:v>
                </c:pt>
                <c:pt idx="148">
                  <c:v>1827.1882981799322</c:v>
                </c:pt>
                <c:pt idx="149">
                  <c:v>1826.4958399022348</c:v>
                </c:pt>
                <c:pt idx="150">
                  <c:v>1826.2649677335851</c:v>
                </c:pt>
                <c:pt idx="151">
                  <c:v>1826.4958399022348</c:v>
                </c:pt>
                <c:pt idx="152">
                  <c:v>1827.188298179932</c:v>
                </c:pt>
                <c:pt idx="153">
                  <c:v>1828.3418679903623</c:v>
                </c:pt>
                <c:pt idx="154">
                  <c:v>1829.9557587344</c:v>
                </c:pt>
                <c:pt idx="155">
                  <c:v>1832.0288643319445</c:v>
                </c:pt>
                <c:pt idx="156">
                  <c:v>1834.559763979973</c:v>
                </c:pt>
                <c:pt idx="157">
                  <c:v>1837.5467231262883</c:v>
                </c:pt>
                <c:pt idx="158">
                  <c:v>1840.9876946582929</c:v>
                </c:pt>
                <c:pt idx="159">
                  <c:v>1844.8803203059797</c:v>
                </c:pt>
                <c:pt idx="160">
                  <c:v>1849.2219322581707</c:v>
                </c:pt>
                <c:pt idx="161">
                  <c:v>1854.0095549909022</c:v>
                </c:pt>
                <c:pt idx="162">
                  <c:v>1859.2399073067002</c:v>
                </c:pt>
                <c:pt idx="163">
                  <c:v>1864.9094045833497</c:v>
                </c:pt>
                <c:pt idx="164">
                  <c:v>1871.014161230614</c:v>
                </c:pt>
                <c:pt idx="165">
                  <c:v>1877.5499933532278</c:v>
                </c:pt>
                <c:pt idx="166">
                  <c:v>1884.5124216183253</c:v>
                </c:pt>
                <c:pt idx="167">
                  <c:v>1891.896674325355</c:v>
                </c:pt>
                <c:pt idx="168">
                  <c:v>1899.6976906763634</c:v>
                </c:pt>
                <c:pt idx="169">
                  <c:v>1907.9101242444133</c:v>
                </c:pt>
                <c:pt idx="170">
                  <c:v>1916.5283466377557</c:v>
                </c:pt>
                <c:pt idx="171">
                  <c:v>1925.5464513572545</c:v>
                </c:pt>
                <c:pt idx="172">
                  <c:v>1934.9582578443972</c:v>
                </c:pt>
                <c:pt idx="173">
                  <c:v>1944.7573157171482</c:v>
                </c:pt>
                <c:pt idx="174">
                  <c:v>1954.9369091907163</c:v>
                </c:pt>
                <c:pt idx="175">
                  <c:v>1965.4900616802163</c:v>
                </c:pt>
                <c:pt idx="176">
                  <c:v>1976.4095405820729</c:v>
                </c:pt>
                <c:pt idx="177">
                  <c:v>1987.6878622308882</c:v>
                </c:pt>
                <c:pt idx="178">
                  <c:v>1999.3172970283676</c:v>
                </c:pt>
                <c:pt idx="179">
                  <c:v>2011.2898747408055</c:v>
                </c:pt>
                <c:pt idx="180">
                  <c:v>2023.5973899614803</c:v>
                </c:pt>
                <c:pt idx="181">
                  <c:v>2036.2314077342332</c:v>
                </c:pt>
                <c:pt idx="182">
                  <c:v>2049.1832693343681</c:v>
                </c:pt>
                <c:pt idx="183">
                  <c:v>2062.4440982029028</c:v>
                </c:pt>
                <c:pt idx="184">
                  <c:v>2076.0048060301242</c:v>
                </c:pt>
                <c:pt idx="185">
                  <c:v>2089.8560989842599</c:v>
                </c:pt>
                <c:pt idx="186">
                  <c:v>2103.9884840810068</c:v>
                </c:pt>
                <c:pt idx="187">
                  <c:v>2118.3922756895486</c:v>
                </c:pt>
                <c:pt idx="188">
                  <c:v>2133.0576021706011</c:v>
                </c:pt>
                <c:pt idx="189">
                  <c:v>2147.9744126419441</c:v>
                </c:pt>
                <c:pt idx="190">
                  <c:v>2163.1324838667915</c:v>
                </c:pt>
                <c:pt idx="191">
                  <c:v>2178.5214272602898</c:v>
                </c:pt>
                <c:pt idx="192">
                  <c:v>2194.1306960093302</c:v>
                </c:pt>
                <c:pt idx="193">
                  <c:v>2209.9495923008135</c:v>
                </c:pt>
                <c:pt idx="194">
                  <c:v>2225.9672746533925</c:v>
                </c:pt>
                <c:pt idx="195">
                  <c:v>2242.1727653476828</c:v>
                </c:pt>
                <c:pt idx="196">
                  <c:v>2258.5549579498474</c:v>
                </c:pt>
                <c:pt idx="197">
                  <c:v>2275.1026249233837</c:v>
                </c:pt>
                <c:pt idx="198">
                  <c:v>2291.8044253239236</c:v>
                </c:pt>
                <c:pt idx="199">
                  <c:v>2308.6489125717449</c:v>
                </c:pt>
                <c:pt idx="200">
                  <c:v>2325.6245422966899</c:v>
                </c:pt>
                <c:pt idx="201">
                  <c:v>2342.7196802500962</c:v>
                </c:pt>
                <c:pt idx="202">
                  <c:v>2359.9226102783314</c:v>
                </c:pt>
                <c:pt idx="203">
                  <c:v>2377.2215423524608</c:v>
                </c:pt>
                <c:pt idx="204">
                  <c:v>2394.6046206485394</c:v>
                </c:pt>
                <c:pt idx="205">
                  <c:v>2412.0599316730099</c:v>
                </c:pt>
                <c:pt idx="206">
                  <c:v>2429.5755124276079</c:v>
                </c:pt>
                <c:pt idx="207">
                  <c:v>2447.1393586082058</c:v>
                </c:pt>
                <c:pt idx="208">
                  <c:v>2464.739432831966</c:v>
                </c:pt>
                <c:pt idx="209">
                  <c:v>2482.3636728871579</c:v>
                </c:pt>
                <c:pt idx="210">
                  <c:v>2499.9999999999991</c:v>
                </c:pt>
                <c:pt idx="211">
                  <c:v>2517.6363271128407</c:v>
                </c:pt>
                <c:pt idx="212">
                  <c:v>2535.2605671680326</c:v>
                </c:pt>
                <c:pt idx="213">
                  <c:v>2552.8606413917923</c:v>
                </c:pt>
                <c:pt idx="214">
                  <c:v>2570.4244875723907</c:v>
                </c:pt>
                <c:pt idx="215">
                  <c:v>2587.9400683269878</c:v>
                </c:pt>
                <c:pt idx="216">
                  <c:v>2605.3953793514584</c:v>
                </c:pt>
                <c:pt idx="217">
                  <c:v>2622.7784576475378</c:v>
                </c:pt>
                <c:pt idx="218">
                  <c:v>2640.0773897216673</c:v>
                </c:pt>
                <c:pt idx="219">
                  <c:v>2657.2803197499024</c:v>
                </c:pt>
                <c:pt idx="220">
                  <c:v>2674.3754577033083</c:v>
                </c:pt>
                <c:pt idx="221">
                  <c:v>2691.3510874282529</c:v>
                </c:pt>
                <c:pt idx="222">
                  <c:v>2708.1955746760746</c:v>
                </c:pt>
                <c:pt idx="223">
                  <c:v>2724.8973750766145</c:v>
                </c:pt>
                <c:pt idx="224">
                  <c:v>2741.4450420501512</c:v>
                </c:pt>
                <c:pt idx="225">
                  <c:v>2757.8272346523154</c:v>
                </c:pt>
                <c:pt idx="226">
                  <c:v>2774.0327253466066</c:v>
                </c:pt>
                <c:pt idx="227">
                  <c:v>2790.0504076991856</c:v>
                </c:pt>
                <c:pt idx="228">
                  <c:v>2805.8693039906689</c:v>
                </c:pt>
                <c:pt idx="229">
                  <c:v>2821.4785727397093</c:v>
                </c:pt>
                <c:pt idx="230">
                  <c:v>2836.8675161332067</c:v>
                </c:pt>
                <c:pt idx="231">
                  <c:v>2852.025587358055</c:v>
                </c:pt>
                <c:pt idx="232">
                  <c:v>2866.9423978293976</c:v>
                </c:pt>
                <c:pt idx="233">
                  <c:v>2881.6077243104496</c:v>
                </c:pt>
                <c:pt idx="234">
                  <c:v>2896.0115159189913</c:v>
                </c:pt>
                <c:pt idx="235">
                  <c:v>2910.1439010157378</c:v>
                </c:pt>
                <c:pt idx="236">
                  <c:v>2923.995193969874</c:v>
                </c:pt>
                <c:pt idx="237">
                  <c:v>2937.555901797095</c:v>
                </c:pt>
                <c:pt idx="238">
                  <c:v>2950.8167306656301</c:v>
                </c:pt>
                <c:pt idx="239">
                  <c:v>2963.7685922657652</c:v>
                </c:pt>
                <c:pt idx="240">
                  <c:v>2976.4026100385186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hover!$W$31</c:f>
              <c:strCache>
                <c:ptCount val="1"/>
                <c:pt idx="0">
                  <c:v>Lift3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hover!$W$32:$W$272</c:f>
              <c:numCache>
                <c:formatCode>0.00</c:formatCode>
                <c:ptCount val="241"/>
                <c:pt idx="0">
                  <c:v>2976.4026100385186</c:v>
                </c:pt>
                <c:pt idx="1">
                  <c:v>2963.7685922657652</c:v>
                </c:pt>
                <c:pt idx="2">
                  <c:v>2950.816730665631</c:v>
                </c:pt>
                <c:pt idx="3">
                  <c:v>2937.5559017970959</c:v>
                </c:pt>
                <c:pt idx="4">
                  <c:v>2923.995193969874</c:v>
                </c:pt>
                <c:pt idx="5">
                  <c:v>2910.1439010157392</c:v>
                </c:pt>
                <c:pt idx="6">
                  <c:v>2896.0115159189918</c:v>
                </c:pt>
                <c:pt idx="7">
                  <c:v>2881.6077243104501</c:v>
                </c:pt>
                <c:pt idx="8">
                  <c:v>2866.9423978293976</c:v>
                </c:pt>
                <c:pt idx="9">
                  <c:v>2852.025587358055</c:v>
                </c:pt>
                <c:pt idx="10">
                  <c:v>2836.8675161332067</c:v>
                </c:pt>
                <c:pt idx="11">
                  <c:v>2821.4785727397093</c:v>
                </c:pt>
                <c:pt idx="12">
                  <c:v>2805.8693039906689</c:v>
                </c:pt>
                <c:pt idx="13">
                  <c:v>2790.0504076991856</c:v>
                </c:pt>
                <c:pt idx="14">
                  <c:v>2774.0327253466075</c:v>
                </c:pt>
                <c:pt idx="15">
                  <c:v>2757.8272346523158</c:v>
                </c:pt>
                <c:pt idx="16">
                  <c:v>2741.4450420501512</c:v>
                </c:pt>
                <c:pt idx="17">
                  <c:v>2724.8973750766154</c:v>
                </c:pt>
                <c:pt idx="18">
                  <c:v>2708.1955746760755</c:v>
                </c:pt>
                <c:pt idx="19">
                  <c:v>2691.3510874282538</c:v>
                </c:pt>
                <c:pt idx="20">
                  <c:v>2674.3754577033092</c:v>
                </c:pt>
                <c:pt idx="21">
                  <c:v>2657.2803197499034</c:v>
                </c:pt>
                <c:pt idx="22">
                  <c:v>2640.0773897216682</c:v>
                </c:pt>
                <c:pt idx="23">
                  <c:v>2622.7784576475387</c:v>
                </c:pt>
                <c:pt idx="24">
                  <c:v>2605.3953793514584</c:v>
                </c:pt>
                <c:pt idx="25">
                  <c:v>2587.9400683269882</c:v>
                </c:pt>
                <c:pt idx="26">
                  <c:v>2570.4244875723912</c:v>
                </c:pt>
                <c:pt idx="27">
                  <c:v>2552.8606413917923</c:v>
                </c:pt>
                <c:pt idx="28">
                  <c:v>2535.260567168033</c:v>
                </c:pt>
                <c:pt idx="29">
                  <c:v>2517.6363271128407</c:v>
                </c:pt>
                <c:pt idx="30">
                  <c:v>2499.9999999999995</c:v>
                </c:pt>
                <c:pt idx="31">
                  <c:v>2482.3636728871584</c:v>
                </c:pt>
                <c:pt idx="32">
                  <c:v>2464.7394328319665</c:v>
                </c:pt>
                <c:pt idx="33">
                  <c:v>2447.1393586082063</c:v>
                </c:pt>
                <c:pt idx="34">
                  <c:v>2429.5755124276084</c:v>
                </c:pt>
                <c:pt idx="35">
                  <c:v>2412.0599316730118</c:v>
                </c:pt>
                <c:pt idx="36">
                  <c:v>2394.6046206485403</c:v>
                </c:pt>
                <c:pt idx="37">
                  <c:v>2377.2215423524608</c:v>
                </c:pt>
                <c:pt idx="38">
                  <c:v>2359.9226102783318</c:v>
                </c:pt>
                <c:pt idx="39">
                  <c:v>2342.7196802500957</c:v>
                </c:pt>
                <c:pt idx="40">
                  <c:v>2325.6245422966899</c:v>
                </c:pt>
                <c:pt idx="41">
                  <c:v>2308.6489125717449</c:v>
                </c:pt>
                <c:pt idx="42">
                  <c:v>2291.8044253239236</c:v>
                </c:pt>
                <c:pt idx="43">
                  <c:v>2275.1026249233842</c:v>
                </c:pt>
                <c:pt idx="44">
                  <c:v>2258.5549579498488</c:v>
                </c:pt>
                <c:pt idx="45">
                  <c:v>2242.1727653476837</c:v>
                </c:pt>
                <c:pt idx="46">
                  <c:v>2225.9672746533925</c:v>
                </c:pt>
                <c:pt idx="47">
                  <c:v>2209.9495923008135</c:v>
                </c:pt>
                <c:pt idx="48">
                  <c:v>2194.1306960093302</c:v>
                </c:pt>
                <c:pt idx="49">
                  <c:v>2178.5214272602898</c:v>
                </c:pt>
                <c:pt idx="50">
                  <c:v>2163.132483866792</c:v>
                </c:pt>
                <c:pt idx="51">
                  <c:v>2147.9744126419446</c:v>
                </c:pt>
                <c:pt idx="52">
                  <c:v>2133.0576021706015</c:v>
                </c:pt>
                <c:pt idx="53">
                  <c:v>2118.392275689549</c:v>
                </c:pt>
                <c:pt idx="54">
                  <c:v>2103.9884840810078</c:v>
                </c:pt>
                <c:pt idx="55">
                  <c:v>2089.8560989842608</c:v>
                </c:pt>
                <c:pt idx="56">
                  <c:v>2076.0048060301247</c:v>
                </c:pt>
                <c:pt idx="57">
                  <c:v>2062.4440982029037</c:v>
                </c:pt>
                <c:pt idx="58">
                  <c:v>2049.1832693343686</c:v>
                </c:pt>
                <c:pt idx="59">
                  <c:v>2036.2314077342339</c:v>
                </c:pt>
                <c:pt idx="60">
                  <c:v>2023.5973899614803</c:v>
                </c:pt>
                <c:pt idx="61">
                  <c:v>2011.2898747408055</c:v>
                </c:pt>
                <c:pt idx="62">
                  <c:v>1999.3172970283683</c:v>
                </c:pt>
                <c:pt idx="63">
                  <c:v>1987.6878622308884</c:v>
                </c:pt>
                <c:pt idx="64">
                  <c:v>1976.4095405820738</c:v>
                </c:pt>
                <c:pt idx="65">
                  <c:v>1965.4900616802163</c:v>
                </c:pt>
                <c:pt idx="66">
                  <c:v>1954.936909190717</c:v>
                </c:pt>
                <c:pt idx="67">
                  <c:v>1944.7573157171489</c:v>
                </c:pt>
                <c:pt idx="68">
                  <c:v>1934.9582578443972</c:v>
                </c:pt>
                <c:pt idx="69">
                  <c:v>1925.5464513572545</c:v>
                </c:pt>
                <c:pt idx="70">
                  <c:v>1916.5283466377564</c:v>
                </c:pt>
                <c:pt idx="71">
                  <c:v>1907.9101242444133</c:v>
                </c:pt>
                <c:pt idx="72">
                  <c:v>1899.6976906763634</c:v>
                </c:pt>
                <c:pt idx="73">
                  <c:v>1891.896674325355</c:v>
                </c:pt>
                <c:pt idx="74">
                  <c:v>1884.5124216183253</c:v>
                </c:pt>
                <c:pt idx="75">
                  <c:v>1877.5499933532278</c:v>
                </c:pt>
                <c:pt idx="76">
                  <c:v>1871.014161230614</c:v>
                </c:pt>
                <c:pt idx="77">
                  <c:v>1864.9094045833497</c:v>
                </c:pt>
                <c:pt idx="78">
                  <c:v>1859.2399073067004</c:v>
                </c:pt>
                <c:pt idx="79">
                  <c:v>1854.0095549909022</c:v>
                </c:pt>
                <c:pt idx="80">
                  <c:v>1849.2219322581711</c:v>
                </c:pt>
                <c:pt idx="81">
                  <c:v>1844.8803203059797</c:v>
                </c:pt>
                <c:pt idx="82">
                  <c:v>1840.9876946582931</c:v>
                </c:pt>
                <c:pt idx="83">
                  <c:v>1837.5467231262883</c:v>
                </c:pt>
                <c:pt idx="84">
                  <c:v>1834.559763979973</c:v>
                </c:pt>
                <c:pt idx="85">
                  <c:v>1832.0288643319445</c:v>
                </c:pt>
                <c:pt idx="86">
                  <c:v>1829.9557587344</c:v>
                </c:pt>
                <c:pt idx="87">
                  <c:v>1828.3418679903623</c:v>
                </c:pt>
                <c:pt idx="88">
                  <c:v>1827.1882981799322</c:v>
                </c:pt>
                <c:pt idx="89">
                  <c:v>1826.4958399022348</c:v>
                </c:pt>
                <c:pt idx="90">
                  <c:v>1826.2649677335851</c:v>
                </c:pt>
                <c:pt idx="91">
                  <c:v>1826.4958399022348</c:v>
                </c:pt>
                <c:pt idx="92">
                  <c:v>1827.188298179932</c:v>
                </c:pt>
                <c:pt idx="93">
                  <c:v>1828.3418679903623</c:v>
                </c:pt>
                <c:pt idx="94">
                  <c:v>1829.9557587344</c:v>
                </c:pt>
                <c:pt idx="95">
                  <c:v>1832.0288643319445</c:v>
                </c:pt>
                <c:pt idx="96">
                  <c:v>1834.559763979973</c:v>
                </c:pt>
                <c:pt idx="97">
                  <c:v>1837.5467231262883</c:v>
                </c:pt>
                <c:pt idx="98">
                  <c:v>1840.9876946582929</c:v>
                </c:pt>
                <c:pt idx="99">
                  <c:v>1844.8803203059797</c:v>
                </c:pt>
                <c:pt idx="100">
                  <c:v>1849.2219322581707</c:v>
                </c:pt>
                <c:pt idx="101">
                  <c:v>1854.0095549909022</c:v>
                </c:pt>
                <c:pt idx="102">
                  <c:v>1859.2399073067002</c:v>
                </c:pt>
                <c:pt idx="103">
                  <c:v>1864.9094045833494</c:v>
                </c:pt>
                <c:pt idx="104">
                  <c:v>1871.014161230614</c:v>
                </c:pt>
                <c:pt idx="105">
                  <c:v>1877.5499933532278</c:v>
                </c:pt>
                <c:pt idx="106">
                  <c:v>1884.5124216183253</c:v>
                </c:pt>
                <c:pt idx="107">
                  <c:v>1891.896674325355</c:v>
                </c:pt>
                <c:pt idx="108">
                  <c:v>1899.6976906763634</c:v>
                </c:pt>
                <c:pt idx="109">
                  <c:v>1907.9101242444133</c:v>
                </c:pt>
                <c:pt idx="110">
                  <c:v>1916.5283466377557</c:v>
                </c:pt>
                <c:pt idx="111">
                  <c:v>1925.5464513572545</c:v>
                </c:pt>
                <c:pt idx="112">
                  <c:v>1934.9582578443972</c:v>
                </c:pt>
                <c:pt idx="113">
                  <c:v>1944.7573157171482</c:v>
                </c:pt>
                <c:pt idx="114">
                  <c:v>1954.9369091907167</c:v>
                </c:pt>
                <c:pt idx="115">
                  <c:v>1965.4900616802163</c:v>
                </c:pt>
                <c:pt idx="116">
                  <c:v>1976.4095405820729</c:v>
                </c:pt>
                <c:pt idx="117">
                  <c:v>1987.6878622308882</c:v>
                </c:pt>
                <c:pt idx="118">
                  <c:v>1999.3172970283676</c:v>
                </c:pt>
                <c:pt idx="119">
                  <c:v>2011.2898747408055</c:v>
                </c:pt>
                <c:pt idx="120">
                  <c:v>2023.5973899614803</c:v>
                </c:pt>
                <c:pt idx="121">
                  <c:v>2036.2314077342337</c:v>
                </c:pt>
                <c:pt idx="122">
                  <c:v>2049.1832693343686</c:v>
                </c:pt>
                <c:pt idx="123">
                  <c:v>2062.4440982029028</c:v>
                </c:pt>
                <c:pt idx="124">
                  <c:v>2076.0048060301242</c:v>
                </c:pt>
                <c:pt idx="125">
                  <c:v>2089.8560989842599</c:v>
                </c:pt>
                <c:pt idx="126">
                  <c:v>2103.9884840810068</c:v>
                </c:pt>
                <c:pt idx="127">
                  <c:v>2118.3922756895477</c:v>
                </c:pt>
                <c:pt idx="128">
                  <c:v>2133.0576021706011</c:v>
                </c:pt>
                <c:pt idx="129">
                  <c:v>2147.9744126419441</c:v>
                </c:pt>
                <c:pt idx="130">
                  <c:v>2163.1324838667915</c:v>
                </c:pt>
                <c:pt idx="131">
                  <c:v>2178.5214272602898</c:v>
                </c:pt>
                <c:pt idx="132">
                  <c:v>2194.1306960093302</c:v>
                </c:pt>
                <c:pt idx="133">
                  <c:v>2209.9495923008135</c:v>
                </c:pt>
                <c:pt idx="134">
                  <c:v>2225.9672746533925</c:v>
                </c:pt>
                <c:pt idx="135">
                  <c:v>2242.1727653476833</c:v>
                </c:pt>
                <c:pt idx="136">
                  <c:v>2258.5549579498479</c:v>
                </c:pt>
                <c:pt idx="137">
                  <c:v>2275.1026249233851</c:v>
                </c:pt>
                <c:pt idx="138">
                  <c:v>2291.8044253239236</c:v>
                </c:pt>
                <c:pt idx="139">
                  <c:v>2308.6489125717449</c:v>
                </c:pt>
                <c:pt idx="140">
                  <c:v>2325.6245422966899</c:v>
                </c:pt>
                <c:pt idx="141">
                  <c:v>2342.7196802500957</c:v>
                </c:pt>
                <c:pt idx="142">
                  <c:v>2359.9226102783314</c:v>
                </c:pt>
                <c:pt idx="143">
                  <c:v>2377.2215423524608</c:v>
                </c:pt>
                <c:pt idx="144">
                  <c:v>2394.6046206485398</c:v>
                </c:pt>
                <c:pt idx="145">
                  <c:v>2412.0599316730109</c:v>
                </c:pt>
                <c:pt idx="146">
                  <c:v>2429.5755124276079</c:v>
                </c:pt>
                <c:pt idx="147">
                  <c:v>2447.1393586082058</c:v>
                </c:pt>
                <c:pt idx="148">
                  <c:v>2464.739432831966</c:v>
                </c:pt>
                <c:pt idx="149">
                  <c:v>2482.3636728871579</c:v>
                </c:pt>
                <c:pt idx="150">
                  <c:v>2499.9999999999991</c:v>
                </c:pt>
                <c:pt idx="151">
                  <c:v>2517.6363271128407</c:v>
                </c:pt>
                <c:pt idx="152">
                  <c:v>2535.2605671680326</c:v>
                </c:pt>
                <c:pt idx="153">
                  <c:v>2552.8606413917923</c:v>
                </c:pt>
                <c:pt idx="154">
                  <c:v>2570.4244875723907</c:v>
                </c:pt>
                <c:pt idx="155">
                  <c:v>2587.9400683269878</c:v>
                </c:pt>
                <c:pt idx="156">
                  <c:v>2605.3953793514584</c:v>
                </c:pt>
                <c:pt idx="157">
                  <c:v>2622.7784576475383</c:v>
                </c:pt>
                <c:pt idx="158">
                  <c:v>2640.0773897216673</c:v>
                </c:pt>
                <c:pt idx="159">
                  <c:v>2657.2803197499024</c:v>
                </c:pt>
                <c:pt idx="160">
                  <c:v>2674.3754577033083</c:v>
                </c:pt>
                <c:pt idx="161">
                  <c:v>2691.3510874282529</c:v>
                </c:pt>
                <c:pt idx="162">
                  <c:v>2708.1955746760746</c:v>
                </c:pt>
                <c:pt idx="163">
                  <c:v>2724.8973750766145</c:v>
                </c:pt>
                <c:pt idx="164">
                  <c:v>2741.4450420501512</c:v>
                </c:pt>
                <c:pt idx="165">
                  <c:v>2757.8272346523158</c:v>
                </c:pt>
                <c:pt idx="166">
                  <c:v>2774.0327253466066</c:v>
                </c:pt>
                <c:pt idx="167">
                  <c:v>2790.0504076991856</c:v>
                </c:pt>
                <c:pt idx="168">
                  <c:v>2805.8693039906689</c:v>
                </c:pt>
                <c:pt idx="169">
                  <c:v>2821.4785727397093</c:v>
                </c:pt>
                <c:pt idx="170">
                  <c:v>2836.8675161332067</c:v>
                </c:pt>
                <c:pt idx="171">
                  <c:v>2852.025587358055</c:v>
                </c:pt>
                <c:pt idx="172">
                  <c:v>2866.9423978293976</c:v>
                </c:pt>
                <c:pt idx="173">
                  <c:v>2881.6077243104496</c:v>
                </c:pt>
                <c:pt idx="174">
                  <c:v>2896.0115159189909</c:v>
                </c:pt>
                <c:pt idx="175">
                  <c:v>2910.1439010157378</c:v>
                </c:pt>
                <c:pt idx="176">
                  <c:v>2923.995193969874</c:v>
                </c:pt>
                <c:pt idx="177">
                  <c:v>2937.555901797095</c:v>
                </c:pt>
                <c:pt idx="178">
                  <c:v>2950.8167306656301</c:v>
                </c:pt>
                <c:pt idx="179">
                  <c:v>2963.7685922657652</c:v>
                </c:pt>
                <c:pt idx="180">
                  <c:v>2976.4026100385186</c:v>
                </c:pt>
                <c:pt idx="181">
                  <c:v>2988.7101252591929</c:v>
                </c:pt>
                <c:pt idx="182">
                  <c:v>3000.6827029716305</c:v>
                </c:pt>
                <c:pt idx="183">
                  <c:v>3012.3121377691104</c:v>
                </c:pt>
                <c:pt idx="184">
                  <c:v>3023.5904594179256</c:v>
                </c:pt>
                <c:pt idx="185">
                  <c:v>3034.509938319783</c:v>
                </c:pt>
                <c:pt idx="186">
                  <c:v>3045.0630908092821</c:v>
                </c:pt>
                <c:pt idx="187">
                  <c:v>3055.24268428285</c:v>
                </c:pt>
                <c:pt idx="188">
                  <c:v>3065.0417421556022</c:v>
                </c:pt>
                <c:pt idx="189">
                  <c:v>3074.4535486427444</c:v>
                </c:pt>
                <c:pt idx="190">
                  <c:v>3083.4716533622427</c:v>
                </c:pt>
                <c:pt idx="191">
                  <c:v>3092.0898757555865</c:v>
                </c:pt>
                <c:pt idx="192">
                  <c:v>3100.3023093236357</c:v>
                </c:pt>
                <c:pt idx="193">
                  <c:v>3108.1033256746441</c:v>
                </c:pt>
                <c:pt idx="194">
                  <c:v>3115.4875783816738</c:v>
                </c:pt>
                <c:pt idx="195">
                  <c:v>3122.4500066467708</c:v>
                </c:pt>
                <c:pt idx="196">
                  <c:v>3128.9858387693848</c:v>
                </c:pt>
                <c:pt idx="197">
                  <c:v>3135.0905954166496</c:v>
                </c:pt>
                <c:pt idx="198">
                  <c:v>3140.7600926932987</c:v>
                </c:pt>
                <c:pt idx="199">
                  <c:v>3145.9904450090962</c:v>
                </c:pt>
                <c:pt idx="200">
                  <c:v>3150.7780677418291</c:v>
                </c:pt>
                <c:pt idx="201">
                  <c:v>3155.1196796940194</c:v>
                </c:pt>
                <c:pt idx="202">
                  <c:v>3159.0123053417055</c:v>
                </c:pt>
                <c:pt idx="203">
                  <c:v>3162.4532768737113</c:v>
                </c:pt>
                <c:pt idx="204">
                  <c:v>3165.4402360200261</c:v>
                </c:pt>
                <c:pt idx="205">
                  <c:v>3167.971135668055</c:v>
                </c:pt>
                <c:pt idx="206">
                  <c:v>3170.0442412655989</c:v>
                </c:pt>
                <c:pt idx="207">
                  <c:v>3171.6581320096366</c:v>
                </c:pt>
                <c:pt idx="208">
                  <c:v>3172.8117018200669</c:v>
                </c:pt>
                <c:pt idx="209">
                  <c:v>3173.5041600977638</c:v>
                </c:pt>
                <c:pt idx="210">
                  <c:v>3173.7350322664147</c:v>
                </c:pt>
                <c:pt idx="211">
                  <c:v>3173.5041600977647</c:v>
                </c:pt>
                <c:pt idx="212">
                  <c:v>3172.8117018200669</c:v>
                </c:pt>
                <c:pt idx="213">
                  <c:v>3171.6581320096366</c:v>
                </c:pt>
                <c:pt idx="214">
                  <c:v>3170.0442412655989</c:v>
                </c:pt>
                <c:pt idx="215">
                  <c:v>3167.971135668055</c:v>
                </c:pt>
                <c:pt idx="216">
                  <c:v>3165.4402360200261</c:v>
                </c:pt>
                <c:pt idx="217">
                  <c:v>3162.4532768737113</c:v>
                </c:pt>
                <c:pt idx="218">
                  <c:v>3159.0123053417065</c:v>
                </c:pt>
                <c:pt idx="219">
                  <c:v>3155.1196796940194</c:v>
                </c:pt>
                <c:pt idx="220">
                  <c:v>3150.7780677418291</c:v>
                </c:pt>
                <c:pt idx="221">
                  <c:v>3145.9904450090962</c:v>
                </c:pt>
                <c:pt idx="222">
                  <c:v>3140.7600926932987</c:v>
                </c:pt>
                <c:pt idx="223">
                  <c:v>3135.0905954166496</c:v>
                </c:pt>
                <c:pt idx="224">
                  <c:v>3128.9858387693848</c:v>
                </c:pt>
                <c:pt idx="225">
                  <c:v>3122.4500066467708</c:v>
                </c:pt>
                <c:pt idx="226">
                  <c:v>3115.4875783816738</c:v>
                </c:pt>
                <c:pt idx="227">
                  <c:v>3108.1033256746441</c:v>
                </c:pt>
                <c:pt idx="228">
                  <c:v>3100.3023093236357</c:v>
                </c:pt>
                <c:pt idx="229">
                  <c:v>3092.0898757555865</c:v>
                </c:pt>
                <c:pt idx="230">
                  <c:v>3083.4716533622432</c:v>
                </c:pt>
                <c:pt idx="231">
                  <c:v>3074.4535486427444</c:v>
                </c:pt>
                <c:pt idx="232">
                  <c:v>3065.0417421556026</c:v>
                </c:pt>
                <c:pt idx="233">
                  <c:v>3055.2426842828509</c:v>
                </c:pt>
                <c:pt idx="234">
                  <c:v>3045.0630908092826</c:v>
                </c:pt>
                <c:pt idx="235">
                  <c:v>3034.509938319783</c:v>
                </c:pt>
                <c:pt idx="236">
                  <c:v>3023.590459417926</c:v>
                </c:pt>
                <c:pt idx="237">
                  <c:v>3012.3121377691109</c:v>
                </c:pt>
                <c:pt idx="238">
                  <c:v>3000.6827029716314</c:v>
                </c:pt>
                <c:pt idx="239">
                  <c:v>2988.7101252591938</c:v>
                </c:pt>
                <c:pt idx="240">
                  <c:v>2976.4026100385186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hover!$X$31</c:f>
              <c:strCache>
                <c:ptCount val="1"/>
                <c:pt idx="0">
                  <c:v>Lift4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hover!$X$32:$X$272</c:f>
              <c:numCache>
                <c:formatCode>0.00</c:formatCode>
                <c:ptCount val="241"/>
                <c:pt idx="0">
                  <c:v>2023.5973899614803</c:v>
                </c:pt>
                <c:pt idx="1">
                  <c:v>2011.2898747408055</c:v>
                </c:pt>
                <c:pt idx="2">
                  <c:v>1999.3172970283683</c:v>
                </c:pt>
                <c:pt idx="3">
                  <c:v>1987.6878622308884</c:v>
                </c:pt>
                <c:pt idx="4">
                  <c:v>1976.4095405820738</c:v>
                </c:pt>
                <c:pt idx="5">
                  <c:v>1965.4900616802163</c:v>
                </c:pt>
                <c:pt idx="6">
                  <c:v>1954.936909190717</c:v>
                </c:pt>
                <c:pt idx="7">
                  <c:v>1944.7573157171489</c:v>
                </c:pt>
                <c:pt idx="8">
                  <c:v>1934.9582578443972</c:v>
                </c:pt>
                <c:pt idx="9">
                  <c:v>1925.5464513572545</c:v>
                </c:pt>
                <c:pt idx="10">
                  <c:v>1916.5283466377564</c:v>
                </c:pt>
                <c:pt idx="11">
                  <c:v>1907.9101242444133</c:v>
                </c:pt>
                <c:pt idx="12">
                  <c:v>1899.6976906763634</c:v>
                </c:pt>
                <c:pt idx="13">
                  <c:v>1891.896674325355</c:v>
                </c:pt>
                <c:pt idx="14">
                  <c:v>1884.5124216183253</c:v>
                </c:pt>
                <c:pt idx="15">
                  <c:v>1877.5499933532278</c:v>
                </c:pt>
                <c:pt idx="16">
                  <c:v>1871.014161230614</c:v>
                </c:pt>
                <c:pt idx="17">
                  <c:v>1864.9094045833497</c:v>
                </c:pt>
                <c:pt idx="18">
                  <c:v>1859.2399073067004</c:v>
                </c:pt>
                <c:pt idx="19">
                  <c:v>1854.0095549909022</c:v>
                </c:pt>
                <c:pt idx="20">
                  <c:v>1849.2219322581711</c:v>
                </c:pt>
                <c:pt idx="21">
                  <c:v>1844.8803203059797</c:v>
                </c:pt>
                <c:pt idx="22">
                  <c:v>1840.9876946582931</c:v>
                </c:pt>
                <c:pt idx="23">
                  <c:v>1837.5467231262883</c:v>
                </c:pt>
                <c:pt idx="24">
                  <c:v>1834.559763979973</c:v>
                </c:pt>
                <c:pt idx="25">
                  <c:v>1832.0288643319445</c:v>
                </c:pt>
                <c:pt idx="26">
                  <c:v>1829.9557587344</c:v>
                </c:pt>
                <c:pt idx="27">
                  <c:v>1828.3418679903623</c:v>
                </c:pt>
                <c:pt idx="28">
                  <c:v>1827.1882981799322</c:v>
                </c:pt>
                <c:pt idx="29">
                  <c:v>1826.4958399022348</c:v>
                </c:pt>
                <c:pt idx="30">
                  <c:v>1826.2649677335851</c:v>
                </c:pt>
                <c:pt idx="31">
                  <c:v>1826.4958399022348</c:v>
                </c:pt>
                <c:pt idx="32">
                  <c:v>1827.1882981799322</c:v>
                </c:pt>
                <c:pt idx="33">
                  <c:v>1828.3418679903623</c:v>
                </c:pt>
                <c:pt idx="34">
                  <c:v>1829.9557587344</c:v>
                </c:pt>
                <c:pt idx="35">
                  <c:v>1832.0288643319445</c:v>
                </c:pt>
                <c:pt idx="36">
                  <c:v>1834.559763979973</c:v>
                </c:pt>
                <c:pt idx="37">
                  <c:v>1837.5467231262883</c:v>
                </c:pt>
                <c:pt idx="38">
                  <c:v>1840.9876946582929</c:v>
                </c:pt>
                <c:pt idx="39">
                  <c:v>1844.8803203059797</c:v>
                </c:pt>
                <c:pt idx="40">
                  <c:v>1849.2219322581707</c:v>
                </c:pt>
                <c:pt idx="41">
                  <c:v>1854.0095549909022</c:v>
                </c:pt>
                <c:pt idx="42">
                  <c:v>1859.2399073067002</c:v>
                </c:pt>
                <c:pt idx="43">
                  <c:v>1864.9094045833497</c:v>
                </c:pt>
                <c:pt idx="44">
                  <c:v>1871.014161230614</c:v>
                </c:pt>
                <c:pt idx="45">
                  <c:v>1877.5499933532278</c:v>
                </c:pt>
                <c:pt idx="46">
                  <c:v>1884.5124216183253</c:v>
                </c:pt>
                <c:pt idx="47">
                  <c:v>1891.896674325355</c:v>
                </c:pt>
                <c:pt idx="48">
                  <c:v>1899.6976906763634</c:v>
                </c:pt>
                <c:pt idx="49">
                  <c:v>1907.9101242444133</c:v>
                </c:pt>
                <c:pt idx="50">
                  <c:v>1916.5283466377557</c:v>
                </c:pt>
                <c:pt idx="51">
                  <c:v>1925.5464513572538</c:v>
                </c:pt>
                <c:pt idx="52">
                  <c:v>1934.9582578443972</c:v>
                </c:pt>
                <c:pt idx="53">
                  <c:v>1944.7573157171482</c:v>
                </c:pt>
                <c:pt idx="54">
                  <c:v>1954.9369091907167</c:v>
                </c:pt>
                <c:pt idx="55">
                  <c:v>1965.4900616802163</c:v>
                </c:pt>
                <c:pt idx="56">
                  <c:v>1976.4095405820731</c:v>
                </c:pt>
                <c:pt idx="57">
                  <c:v>1987.6878622308882</c:v>
                </c:pt>
                <c:pt idx="58">
                  <c:v>1999.3172970283676</c:v>
                </c:pt>
                <c:pt idx="59">
                  <c:v>2011.2898747408055</c:v>
                </c:pt>
                <c:pt idx="60">
                  <c:v>2023.5973899614803</c:v>
                </c:pt>
                <c:pt idx="61">
                  <c:v>2036.2314077342337</c:v>
                </c:pt>
                <c:pt idx="62">
                  <c:v>2049.1832693343686</c:v>
                </c:pt>
                <c:pt idx="63">
                  <c:v>2062.4440982029028</c:v>
                </c:pt>
                <c:pt idx="64">
                  <c:v>2076.0048060301242</c:v>
                </c:pt>
                <c:pt idx="65">
                  <c:v>2089.8560989842599</c:v>
                </c:pt>
                <c:pt idx="66">
                  <c:v>2103.9884840810068</c:v>
                </c:pt>
                <c:pt idx="67">
                  <c:v>2118.3922756895486</c:v>
                </c:pt>
                <c:pt idx="68">
                  <c:v>2133.0576021706015</c:v>
                </c:pt>
                <c:pt idx="69">
                  <c:v>2147.9744126419441</c:v>
                </c:pt>
                <c:pt idx="70">
                  <c:v>2163.1324838667915</c:v>
                </c:pt>
                <c:pt idx="71">
                  <c:v>2178.5214272602898</c:v>
                </c:pt>
                <c:pt idx="72">
                  <c:v>2194.1306960093302</c:v>
                </c:pt>
                <c:pt idx="73">
                  <c:v>2209.9495923008135</c:v>
                </c:pt>
                <c:pt idx="74">
                  <c:v>2225.9672746533925</c:v>
                </c:pt>
                <c:pt idx="75">
                  <c:v>2242.1727653476828</c:v>
                </c:pt>
                <c:pt idx="76">
                  <c:v>2258.5549579498474</c:v>
                </c:pt>
                <c:pt idx="77">
                  <c:v>2275.1026249233837</c:v>
                </c:pt>
                <c:pt idx="78">
                  <c:v>2291.8044253239236</c:v>
                </c:pt>
                <c:pt idx="79">
                  <c:v>2308.6489125717449</c:v>
                </c:pt>
                <c:pt idx="80">
                  <c:v>2325.624542296689</c:v>
                </c:pt>
                <c:pt idx="81">
                  <c:v>2342.7196802500957</c:v>
                </c:pt>
                <c:pt idx="82">
                  <c:v>2359.9226102783314</c:v>
                </c:pt>
                <c:pt idx="83">
                  <c:v>2377.2215423524608</c:v>
                </c:pt>
                <c:pt idx="84">
                  <c:v>2394.6046206485398</c:v>
                </c:pt>
                <c:pt idx="85">
                  <c:v>2412.0599316730109</c:v>
                </c:pt>
                <c:pt idx="86">
                  <c:v>2429.5755124276084</c:v>
                </c:pt>
                <c:pt idx="87">
                  <c:v>2447.1393586082058</c:v>
                </c:pt>
                <c:pt idx="88">
                  <c:v>2464.739432831966</c:v>
                </c:pt>
                <c:pt idx="89">
                  <c:v>2482.3636728871579</c:v>
                </c:pt>
                <c:pt idx="90">
                  <c:v>2499.9999999999991</c:v>
                </c:pt>
                <c:pt idx="91">
                  <c:v>2517.6363271128407</c:v>
                </c:pt>
                <c:pt idx="92">
                  <c:v>2535.2605671680326</c:v>
                </c:pt>
                <c:pt idx="93">
                  <c:v>2552.8606413917923</c:v>
                </c:pt>
                <c:pt idx="94">
                  <c:v>2570.4244875723907</c:v>
                </c:pt>
                <c:pt idx="95">
                  <c:v>2587.9400683269878</c:v>
                </c:pt>
                <c:pt idx="96">
                  <c:v>2605.3953793514584</c:v>
                </c:pt>
                <c:pt idx="97">
                  <c:v>2622.7784576475383</c:v>
                </c:pt>
                <c:pt idx="98">
                  <c:v>2640.0773897216673</c:v>
                </c:pt>
                <c:pt idx="99">
                  <c:v>2657.2803197499034</c:v>
                </c:pt>
                <c:pt idx="100">
                  <c:v>2674.3754577033092</c:v>
                </c:pt>
                <c:pt idx="101">
                  <c:v>2691.3510874282529</c:v>
                </c:pt>
                <c:pt idx="102">
                  <c:v>2708.1955746760746</c:v>
                </c:pt>
                <c:pt idx="103">
                  <c:v>2724.8973750766145</c:v>
                </c:pt>
                <c:pt idx="104">
                  <c:v>2741.4450420501507</c:v>
                </c:pt>
                <c:pt idx="105">
                  <c:v>2757.8272346523154</c:v>
                </c:pt>
                <c:pt idx="106">
                  <c:v>2774.0327253466066</c:v>
                </c:pt>
                <c:pt idx="107">
                  <c:v>2790.0504076991856</c:v>
                </c:pt>
                <c:pt idx="108">
                  <c:v>2805.8693039906689</c:v>
                </c:pt>
                <c:pt idx="109">
                  <c:v>2821.4785727397093</c:v>
                </c:pt>
                <c:pt idx="110">
                  <c:v>2836.8675161332067</c:v>
                </c:pt>
                <c:pt idx="111">
                  <c:v>2852.025587358055</c:v>
                </c:pt>
                <c:pt idx="112">
                  <c:v>2866.9423978293976</c:v>
                </c:pt>
                <c:pt idx="113">
                  <c:v>2881.6077243104496</c:v>
                </c:pt>
                <c:pt idx="114">
                  <c:v>2896.0115159189913</c:v>
                </c:pt>
                <c:pt idx="115">
                  <c:v>2910.1439010157383</c:v>
                </c:pt>
                <c:pt idx="116">
                  <c:v>2923.995193969874</c:v>
                </c:pt>
                <c:pt idx="117">
                  <c:v>2937.555901797095</c:v>
                </c:pt>
                <c:pt idx="118">
                  <c:v>2950.8167306656301</c:v>
                </c:pt>
                <c:pt idx="119">
                  <c:v>2963.7685922657652</c:v>
                </c:pt>
                <c:pt idx="120">
                  <c:v>2976.4026100385186</c:v>
                </c:pt>
                <c:pt idx="121">
                  <c:v>2988.7101252591929</c:v>
                </c:pt>
                <c:pt idx="122">
                  <c:v>3000.6827029716314</c:v>
                </c:pt>
                <c:pt idx="123">
                  <c:v>3012.3121377691104</c:v>
                </c:pt>
                <c:pt idx="124">
                  <c:v>3023.5904594179256</c:v>
                </c:pt>
                <c:pt idx="125">
                  <c:v>3034.509938319783</c:v>
                </c:pt>
                <c:pt idx="126">
                  <c:v>3045.0630908092821</c:v>
                </c:pt>
                <c:pt idx="127">
                  <c:v>3055.24268428285</c:v>
                </c:pt>
                <c:pt idx="128">
                  <c:v>3065.0417421556022</c:v>
                </c:pt>
                <c:pt idx="129">
                  <c:v>3074.4535486427444</c:v>
                </c:pt>
                <c:pt idx="130">
                  <c:v>3083.4716533622427</c:v>
                </c:pt>
                <c:pt idx="131">
                  <c:v>3092.0898757555865</c:v>
                </c:pt>
                <c:pt idx="132">
                  <c:v>3100.3023093236357</c:v>
                </c:pt>
                <c:pt idx="133">
                  <c:v>3108.1033256746441</c:v>
                </c:pt>
                <c:pt idx="134">
                  <c:v>3115.4875783816738</c:v>
                </c:pt>
                <c:pt idx="135">
                  <c:v>3122.4500066467708</c:v>
                </c:pt>
                <c:pt idx="136">
                  <c:v>3128.9858387693848</c:v>
                </c:pt>
                <c:pt idx="137">
                  <c:v>3135.0905954166496</c:v>
                </c:pt>
                <c:pt idx="138">
                  <c:v>3140.7600926932987</c:v>
                </c:pt>
                <c:pt idx="139">
                  <c:v>3145.9904450090962</c:v>
                </c:pt>
                <c:pt idx="140">
                  <c:v>3150.7780677418291</c:v>
                </c:pt>
                <c:pt idx="141">
                  <c:v>3155.1196796940194</c:v>
                </c:pt>
                <c:pt idx="142">
                  <c:v>3159.0123053417055</c:v>
                </c:pt>
                <c:pt idx="143">
                  <c:v>3162.4532768737113</c:v>
                </c:pt>
                <c:pt idx="144">
                  <c:v>3165.4402360200261</c:v>
                </c:pt>
                <c:pt idx="145">
                  <c:v>3167.9711356680541</c:v>
                </c:pt>
                <c:pt idx="146">
                  <c:v>3170.0442412655989</c:v>
                </c:pt>
                <c:pt idx="147">
                  <c:v>3171.6581320096366</c:v>
                </c:pt>
                <c:pt idx="148">
                  <c:v>3172.8117018200669</c:v>
                </c:pt>
                <c:pt idx="149">
                  <c:v>3173.5041600977638</c:v>
                </c:pt>
                <c:pt idx="150">
                  <c:v>3173.7350322664147</c:v>
                </c:pt>
                <c:pt idx="151">
                  <c:v>3173.5041600977647</c:v>
                </c:pt>
                <c:pt idx="152">
                  <c:v>3172.8117018200669</c:v>
                </c:pt>
                <c:pt idx="153">
                  <c:v>3171.6581320096366</c:v>
                </c:pt>
                <c:pt idx="154">
                  <c:v>3170.0442412655989</c:v>
                </c:pt>
                <c:pt idx="155">
                  <c:v>3167.971135668055</c:v>
                </c:pt>
                <c:pt idx="156">
                  <c:v>3165.4402360200261</c:v>
                </c:pt>
                <c:pt idx="157">
                  <c:v>3162.4532768737113</c:v>
                </c:pt>
                <c:pt idx="158">
                  <c:v>3159.0123053417065</c:v>
                </c:pt>
                <c:pt idx="159">
                  <c:v>3155.1196796940194</c:v>
                </c:pt>
                <c:pt idx="160">
                  <c:v>3150.7780677418291</c:v>
                </c:pt>
                <c:pt idx="161">
                  <c:v>3145.9904450090962</c:v>
                </c:pt>
                <c:pt idx="162">
                  <c:v>3140.7600926932987</c:v>
                </c:pt>
                <c:pt idx="163">
                  <c:v>3135.0905954166496</c:v>
                </c:pt>
                <c:pt idx="164">
                  <c:v>3128.9858387693848</c:v>
                </c:pt>
                <c:pt idx="165">
                  <c:v>3122.4500066467708</c:v>
                </c:pt>
                <c:pt idx="166">
                  <c:v>3115.4875783816738</c:v>
                </c:pt>
                <c:pt idx="167">
                  <c:v>3108.1033256746441</c:v>
                </c:pt>
                <c:pt idx="168">
                  <c:v>3100.3023093236357</c:v>
                </c:pt>
                <c:pt idx="169">
                  <c:v>3092.0898757555865</c:v>
                </c:pt>
                <c:pt idx="170">
                  <c:v>3083.4716533622432</c:v>
                </c:pt>
                <c:pt idx="171">
                  <c:v>3074.4535486427444</c:v>
                </c:pt>
                <c:pt idx="172">
                  <c:v>3065.0417421556026</c:v>
                </c:pt>
                <c:pt idx="173">
                  <c:v>3055.2426842828509</c:v>
                </c:pt>
                <c:pt idx="174">
                  <c:v>3045.0630908092826</c:v>
                </c:pt>
                <c:pt idx="175">
                  <c:v>3034.509938319783</c:v>
                </c:pt>
                <c:pt idx="176">
                  <c:v>3023.590459417926</c:v>
                </c:pt>
                <c:pt idx="177">
                  <c:v>3012.3121377691109</c:v>
                </c:pt>
                <c:pt idx="178">
                  <c:v>3000.6827029716314</c:v>
                </c:pt>
                <c:pt idx="179">
                  <c:v>2988.7101252591938</c:v>
                </c:pt>
                <c:pt idx="180">
                  <c:v>2976.4026100385186</c:v>
                </c:pt>
                <c:pt idx="181">
                  <c:v>2963.7685922657656</c:v>
                </c:pt>
                <c:pt idx="182">
                  <c:v>2950.816730665631</c:v>
                </c:pt>
                <c:pt idx="183">
                  <c:v>2937.5559017970959</c:v>
                </c:pt>
                <c:pt idx="184">
                  <c:v>2923.995193969874</c:v>
                </c:pt>
                <c:pt idx="185">
                  <c:v>2910.1439010157383</c:v>
                </c:pt>
                <c:pt idx="186">
                  <c:v>2896.0115159189913</c:v>
                </c:pt>
                <c:pt idx="187">
                  <c:v>2881.6077243104496</c:v>
                </c:pt>
                <c:pt idx="188">
                  <c:v>2866.9423978293976</c:v>
                </c:pt>
                <c:pt idx="189">
                  <c:v>2852.0255873580554</c:v>
                </c:pt>
                <c:pt idx="190">
                  <c:v>2836.8675161332071</c:v>
                </c:pt>
                <c:pt idx="191">
                  <c:v>2821.4785727397093</c:v>
                </c:pt>
                <c:pt idx="192">
                  <c:v>2805.8693039906689</c:v>
                </c:pt>
                <c:pt idx="193">
                  <c:v>2790.0504076991861</c:v>
                </c:pt>
                <c:pt idx="194">
                  <c:v>2774.0327253466071</c:v>
                </c:pt>
                <c:pt idx="195">
                  <c:v>2757.8272346523172</c:v>
                </c:pt>
                <c:pt idx="196">
                  <c:v>2741.4450420501521</c:v>
                </c:pt>
                <c:pt idx="197">
                  <c:v>2724.8973750766158</c:v>
                </c:pt>
                <c:pt idx="198">
                  <c:v>2708.1955746760755</c:v>
                </c:pt>
                <c:pt idx="199">
                  <c:v>2691.3510874282542</c:v>
                </c:pt>
                <c:pt idx="200">
                  <c:v>2674.3754577033096</c:v>
                </c:pt>
                <c:pt idx="201">
                  <c:v>2657.2803197499034</c:v>
                </c:pt>
                <c:pt idx="202">
                  <c:v>2640.0773897216682</c:v>
                </c:pt>
                <c:pt idx="203">
                  <c:v>2622.7784576475387</c:v>
                </c:pt>
                <c:pt idx="204">
                  <c:v>2605.3953793514593</c:v>
                </c:pt>
                <c:pt idx="205">
                  <c:v>2587.9400683269882</c:v>
                </c:pt>
                <c:pt idx="206">
                  <c:v>2570.4244875723907</c:v>
                </c:pt>
                <c:pt idx="207">
                  <c:v>2552.8606413917923</c:v>
                </c:pt>
                <c:pt idx="208">
                  <c:v>2535.260567168033</c:v>
                </c:pt>
                <c:pt idx="209">
                  <c:v>2517.6363271128407</c:v>
                </c:pt>
                <c:pt idx="210">
                  <c:v>2500.0000000000005</c:v>
                </c:pt>
                <c:pt idx="211">
                  <c:v>2482.3636728871588</c:v>
                </c:pt>
                <c:pt idx="212">
                  <c:v>2464.7394328319665</c:v>
                </c:pt>
                <c:pt idx="213">
                  <c:v>2447.1393586082063</c:v>
                </c:pt>
                <c:pt idx="214">
                  <c:v>2429.5755124276088</c:v>
                </c:pt>
                <c:pt idx="215">
                  <c:v>2412.0599316730118</c:v>
                </c:pt>
                <c:pt idx="216">
                  <c:v>2394.6046206485403</c:v>
                </c:pt>
                <c:pt idx="217">
                  <c:v>2377.2215423524617</c:v>
                </c:pt>
                <c:pt idx="218">
                  <c:v>2359.9226102783327</c:v>
                </c:pt>
                <c:pt idx="219">
                  <c:v>2342.7196802500971</c:v>
                </c:pt>
                <c:pt idx="220">
                  <c:v>2325.6245422966917</c:v>
                </c:pt>
                <c:pt idx="221">
                  <c:v>2308.6489125717462</c:v>
                </c:pt>
                <c:pt idx="222">
                  <c:v>2291.8044253239245</c:v>
                </c:pt>
                <c:pt idx="223">
                  <c:v>2275.1026249233851</c:v>
                </c:pt>
                <c:pt idx="224">
                  <c:v>2258.5549579498488</c:v>
                </c:pt>
                <c:pt idx="225">
                  <c:v>2242.1727653476842</c:v>
                </c:pt>
                <c:pt idx="226">
                  <c:v>2225.9672746533925</c:v>
                </c:pt>
                <c:pt idx="227">
                  <c:v>2209.9495923008135</c:v>
                </c:pt>
                <c:pt idx="228">
                  <c:v>2194.1306960093302</c:v>
                </c:pt>
                <c:pt idx="229">
                  <c:v>2178.5214272602898</c:v>
                </c:pt>
                <c:pt idx="230">
                  <c:v>2163.132483866792</c:v>
                </c:pt>
                <c:pt idx="231">
                  <c:v>2147.9744126419441</c:v>
                </c:pt>
                <c:pt idx="232">
                  <c:v>2133.0576021706015</c:v>
                </c:pt>
                <c:pt idx="233">
                  <c:v>2118.3922756895486</c:v>
                </c:pt>
                <c:pt idx="234">
                  <c:v>2103.9884840810073</c:v>
                </c:pt>
                <c:pt idx="235">
                  <c:v>2089.8560989842613</c:v>
                </c:pt>
                <c:pt idx="236">
                  <c:v>2076.0048060301251</c:v>
                </c:pt>
                <c:pt idx="237">
                  <c:v>2062.4440982029037</c:v>
                </c:pt>
                <c:pt idx="238">
                  <c:v>2049.1832693343686</c:v>
                </c:pt>
                <c:pt idx="239">
                  <c:v>2036.2314077342339</c:v>
                </c:pt>
                <c:pt idx="240">
                  <c:v>2023.5973899614812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hover!$Y$31</c:f>
              <c:strCache>
                <c:ptCount val="1"/>
                <c:pt idx="0">
                  <c:v>Total Lift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hover!$Y$32:$Y$272</c:f>
              <c:numCache>
                <c:formatCode>0.00</c:formatCode>
                <c:ptCount val="241"/>
                <c:pt idx="0">
                  <c:v>9999.9999999999982</c:v>
                </c:pt>
                <c:pt idx="1">
                  <c:v>9999.9999999999982</c:v>
                </c:pt>
                <c:pt idx="2">
                  <c:v>10000</c:v>
                </c:pt>
                <c:pt idx="3">
                  <c:v>9999.9999999999982</c:v>
                </c:pt>
                <c:pt idx="4">
                  <c:v>9999.9999999999982</c:v>
                </c:pt>
                <c:pt idx="5">
                  <c:v>10000</c:v>
                </c:pt>
                <c:pt idx="6">
                  <c:v>9999.9999999999982</c:v>
                </c:pt>
                <c:pt idx="7">
                  <c:v>9999.9999999999964</c:v>
                </c:pt>
                <c:pt idx="8">
                  <c:v>9999.9999999999982</c:v>
                </c:pt>
                <c:pt idx="9">
                  <c:v>9999.9999999999982</c:v>
                </c:pt>
                <c:pt idx="10">
                  <c:v>9999.9999999999982</c:v>
                </c:pt>
                <c:pt idx="11">
                  <c:v>9999.9999999999982</c:v>
                </c:pt>
                <c:pt idx="12">
                  <c:v>9999.9999999999982</c:v>
                </c:pt>
                <c:pt idx="13">
                  <c:v>9999.9999999999982</c:v>
                </c:pt>
                <c:pt idx="14">
                  <c:v>9999.9999999999982</c:v>
                </c:pt>
                <c:pt idx="15">
                  <c:v>9999.9999999999982</c:v>
                </c:pt>
                <c:pt idx="16">
                  <c:v>9999.9999999999982</c:v>
                </c:pt>
                <c:pt idx="17">
                  <c:v>9999.9999999999982</c:v>
                </c:pt>
                <c:pt idx="18">
                  <c:v>9999.9999999999982</c:v>
                </c:pt>
                <c:pt idx="19">
                  <c:v>9999.9999999999982</c:v>
                </c:pt>
                <c:pt idx="20">
                  <c:v>9999.9999999999982</c:v>
                </c:pt>
                <c:pt idx="21">
                  <c:v>9999.9999999999982</c:v>
                </c:pt>
                <c:pt idx="22">
                  <c:v>9999.9999999999982</c:v>
                </c:pt>
                <c:pt idx="23">
                  <c:v>10000</c:v>
                </c:pt>
                <c:pt idx="24">
                  <c:v>9999.9999999999982</c:v>
                </c:pt>
                <c:pt idx="25">
                  <c:v>9999.9999999999964</c:v>
                </c:pt>
                <c:pt idx="26">
                  <c:v>9999.9999999999982</c:v>
                </c:pt>
                <c:pt idx="27">
                  <c:v>9999.9999999999964</c:v>
                </c:pt>
                <c:pt idx="28">
                  <c:v>9999.9999999999982</c:v>
                </c:pt>
                <c:pt idx="29">
                  <c:v>9999.9999999999982</c:v>
                </c:pt>
                <c:pt idx="30">
                  <c:v>9999.9999999999982</c:v>
                </c:pt>
                <c:pt idx="31">
                  <c:v>9999.9999999999982</c:v>
                </c:pt>
                <c:pt idx="32">
                  <c:v>9999.9999999999982</c:v>
                </c:pt>
                <c:pt idx="33">
                  <c:v>9999.9999999999982</c:v>
                </c:pt>
                <c:pt idx="34">
                  <c:v>9999.9999999999982</c:v>
                </c:pt>
                <c:pt idx="35">
                  <c:v>10000</c:v>
                </c:pt>
                <c:pt idx="36">
                  <c:v>9999.9999999999982</c:v>
                </c:pt>
                <c:pt idx="37">
                  <c:v>9999.9999999999982</c:v>
                </c:pt>
                <c:pt idx="38">
                  <c:v>9999.9999999999982</c:v>
                </c:pt>
                <c:pt idx="39">
                  <c:v>9999.9999999999964</c:v>
                </c:pt>
                <c:pt idx="40">
                  <c:v>9999.9999999999982</c:v>
                </c:pt>
                <c:pt idx="41">
                  <c:v>9999.9999999999964</c:v>
                </c:pt>
                <c:pt idx="42">
                  <c:v>9999.9999999999982</c:v>
                </c:pt>
                <c:pt idx="43">
                  <c:v>9999.9999999999982</c:v>
                </c:pt>
                <c:pt idx="44">
                  <c:v>10000</c:v>
                </c:pt>
                <c:pt idx="45">
                  <c:v>9999.9999999999982</c:v>
                </c:pt>
                <c:pt idx="46">
                  <c:v>9999.9999999999982</c:v>
                </c:pt>
                <c:pt idx="47">
                  <c:v>9999.9999999999982</c:v>
                </c:pt>
                <c:pt idx="48">
                  <c:v>9999.9999999999982</c:v>
                </c:pt>
                <c:pt idx="49">
                  <c:v>10000</c:v>
                </c:pt>
                <c:pt idx="50">
                  <c:v>9999.9999999999964</c:v>
                </c:pt>
                <c:pt idx="51">
                  <c:v>9999.9999999999982</c:v>
                </c:pt>
                <c:pt idx="52">
                  <c:v>9999.9999999999982</c:v>
                </c:pt>
                <c:pt idx="53">
                  <c:v>9999.9999999999964</c:v>
                </c:pt>
                <c:pt idx="54">
                  <c:v>10000</c:v>
                </c:pt>
                <c:pt idx="55">
                  <c:v>9999.9999999999982</c:v>
                </c:pt>
                <c:pt idx="56">
                  <c:v>9999.9999999999982</c:v>
                </c:pt>
                <c:pt idx="57">
                  <c:v>9999.9999999999982</c:v>
                </c:pt>
                <c:pt idx="58">
                  <c:v>9999.9999999999982</c:v>
                </c:pt>
                <c:pt idx="59">
                  <c:v>9999.9999999999982</c:v>
                </c:pt>
                <c:pt idx="60">
                  <c:v>9999.9999999999982</c:v>
                </c:pt>
                <c:pt idx="61">
                  <c:v>9999.9999999999982</c:v>
                </c:pt>
                <c:pt idx="62">
                  <c:v>10000</c:v>
                </c:pt>
                <c:pt idx="63">
                  <c:v>9999.9999999999982</c:v>
                </c:pt>
                <c:pt idx="64">
                  <c:v>10000</c:v>
                </c:pt>
                <c:pt idx="65">
                  <c:v>9999.9999999999982</c:v>
                </c:pt>
                <c:pt idx="66">
                  <c:v>9999.9999999999982</c:v>
                </c:pt>
                <c:pt idx="67">
                  <c:v>9999.9999999999982</c:v>
                </c:pt>
                <c:pt idx="68">
                  <c:v>9999.9999999999982</c:v>
                </c:pt>
                <c:pt idx="69">
                  <c:v>9999.9999999999982</c:v>
                </c:pt>
                <c:pt idx="70">
                  <c:v>9999.9999999999982</c:v>
                </c:pt>
                <c:pt idx="71">
                  <c:v>10000</c:v>
                </c:pt>
                <c:pt idx="72">
                  <c:v>9999.9999999999982</c:v>
                </c:pt>
                <c:pt idx="73">
                  <c:v>10000</c:v>
                </c:pt>
                <c:pt idx="74">
                  <c:v>9999.9999999999982</c:v>
                </c:pt>
                <c:pt idx="75">
                  <c:v>9999.9999999999982</c:v>
                </c:pt>
                <c:pt idx="76">
                  <c:v>9999.9999999999982</c:v>
                </c:pt>
                <c:pt idx="77">
                  <c:v>9999.9999999999982</c:v>
                </c:pt>
                <c:pt idx="78">
                  <c:v>9999.9999999999982</c:v>
                </c:pt>
                <c:pt idx="79">
                  <c:v>9999.9999999999964</c:v>
                </c:pt>
                <c:pt idx="80">
                  <c:v>9999.9999999999982</c:v>
                </c:pt>
                <c:pt idx="81">
                  <c:v>9999.9999999999982</c:v>
                </c:pt>
                <c:pt idx="82">
                  <c:v>9999.9999999999964</c:v>
                </c:pt>
                <c:pt idx="83">
                  <c:v>10000</c:v>
                </c:pt>
                <c:pt idx="84">
                  <c:v>9999.9999999999964</c:v>
                </c:pt>
                <c:pt idx="85">
                  <c:v>9999.9999999999982</c:v>
                </c:pt>
                <c:pt idx="86">
                  <c:v>9999.9999999999982</c:v>
                </c:pt>
                <c:pt idx="87">
                  <c:v>10000</c:v>
                </c:pt>
                <c:pt idx="88">
                  <c:v>9999.9999999999982</c:v>
                </c:pt>
                <c:pt idx="89">
                  <c:v>9999.9999999999964</c:v>
                </c:pt>
                <c:pt idx="90">
                  <c:v>9999.9999999999982</c:v>
                </c:pt>
                <c:pt idx="91">
                  <c:v>9999.9999999999982</c:v>
                </c:pt>
                <c:pt idx="92">
                  <c:v>9999.9999999999982</c:v>
                </c:pt>
                <c:pt idx="93">
                  <c:v>9999.9999999999964</c:v>
                </c:pt>
                <c:pt idx="94">
                  <c:v>9999.9999999999964</c:v>
                </c:pt>
                <c:pt idx="95">
                  <c:v>10000</c:v>
                </c:pt>
                <c:pt idx="96">
                  <c:v>9999.9999999999964</c:v>
                </c:pt>
                <c:pt idx="97">
                  <c:v>9999.9999999999982</c:v>
                </c:pt>
                <c:pt idx="98">
                  <c:v>9999.9999999999964</c:v>
                </c:pt>
                <c:pt idx="99">
                  <c:v>9999.9999999999982</c:v>
                </c:pt>
                <c:pt idx="100">
                  <c:v>9999.9999999999982</c:v>
                </c:pt>
                <c:pt idx="101">
                  <c:v>9999.9999999999964</c:v>
                </c:pt>
                <c:pt idx="102">
                  <c:v>9999.9999999999982</c:v>
                </c:pt>
                <c:pt idx="103">
                  <c:v>9999.9999999999982</c:v>
                </c:pt>
                <c:pt idx="104">
                  <c:v>9999.9999999999982</c:v>
                </c:pt>
                <c:pt idx="105">
                  <c:v>9999.9999999999982</c:v>
                </c:pt>
                <c:pt idx="106">
                  <c:v>9999.9999999999964</c:v>
                </c:pt>
                <c:pt idx="107">
                  <c:v>9999.9999999999982</c:v>
                </c:pt>
                <c:pt idx="108">
                  <c:v>9999.9999999999982</c:v>
                </c:pt>
                <c:pt idx="109">
                  <c:v>9999.9999999999982</c:v>
                </c:pt>
                <c:pt idx="110">
                  <c:v>9999.9999999999964</c:v>
                </c:pt>
                <c:pt idx="111">
                  <c:v>9999.9999999999982</c:v>
                </c:pt>
                <c:pt idx="112">
                  <c:v>9999.9999999999982</c:v>
                </c:pt>
                <c:pt idx="113">
                  <c:v>9999.9999999999982</c:v>
                </c:pt>
                <c:pt idx="114">
                  <c:v>9999.9999999999982</c:v>
                </c:pt>
                <c:pt idx="115">
                  <c:v>9999.9999999999982</c:v>
                </c:pt>
                <c:pt idx="116">
                  <c:v>9999.9999999999982</c:v>
                </c:pt>
                <c:pt idx="117">
                  <c:v>9999.9999999999982</c:v>
                </c:pt>
                <c:pt idx="118">
                  <c:v>9999.9999999999982</c:v>
                </c:pt>
                <c:pt idx="119">
                  <c:v>9999.9999999999982</c:v>
                </c:pt>
                <c:pt idx="120">
                  <c:v>9999.9999999999982</c:v>
                </c:pt>
                <c:pt idx="121">
                  <c:v>9999.9999999999964</c:v>
                </c:pt>
                <c:pt idx="122">
                  <c:v>10000</c:v>
                </c:pt>
                <c:pt idx="123">
                  <c:v>9999.9999999999964</c:v>
                </c:pt>
                <c:pt idx="124">
                  <c:v>9999.9999999999982</c:v>
                </c:pt>
                <c:pt idx="125">
                  <c:v>9999.9999999999982</c:v>
                </c:pt>
                <c:pt idx="126">
                  <c:v>9999.9999999999982</c:v>
                </c:pt>
                <c:pt idx="127">
                  <c:v>9999.9999999999964</c:v>
                </c:pt>
                <c:pt idx="128">
                  <c:v>9999.9999999999982</c:v>
                </c:pt>
                <c:pt idx="129">
                  <c:v>9999.9999999999982</c:v>
                </c:pt>
                <c:pt idx="130">
                  <c:v>9999.9999999999982</c:v>
                </c:pt>
                <c:pt idx="131">
                  <c:v>9999.9999999999982</c:v>
                </c:pt>
                <c:pt idx="132">
                  <c:v>9999.9999999999982</c:v>
                </c:pt>
                <c:pt idx="133">
                  <c:v>9999.9999999999982</c:v>
                </c:pt>
                <c:pt idx="134">
                  <c:v>9999.9999999999982</c:v>
                </c:pt>
                <c:pt idx="135">
                  <c:v>9999.9999999999964</c:v>
                </c:pt>
                <c:pt idx="136">
                  <c:v>9999.9999999999964</c:v>
                </c:pt>
                <c:pt idx="137">
                  <c:v>10000</c:v>
                </c:pt>
                <c:pt idx="138">
                  <c:v>9999.9999999999982</c:v>
                </c:pt>
                <c:pt idx="139">
                  <c:v>9999.9999999999964</c:v>
                </c:pt>
                <c:pt idx="140">
                  <c:v>9999.9999999999982</c:v>
                </c:pt>
                <c:pt idx="141">
                  <c:v>9999.9999999999982</c:v>
                </c:pt>
                <c:pt idx="142">
                  <c:v>9999.9999999999982</c:v>
                </c:pt>
                <c:pt idx="143">
                  <c:v>10000</c:v>
                </c:pt>
                <c:pt idx="144">
                  <c:v>9999.9999999999982</c:v>
                </c:pt>
                <c:pt idx="145">
                  <c:v>9999.9999999999982</c:v>
                </c:pt>
                <c:pt idx="146">
                  <c:v>9999.9999999999982</c:v>
                </c:pt>
                <c:pt idx="147">
                  <c:v>9999.9999999999982</c:v>
                </c:pt>
                <c:pt idx="148">
                  <c:v>9999.9999999999982</c:v>
                </c:pt>
                <c:pt idx="149">
                  <c:v>9999.9999999999964</c:v>
                </c:pt>
                <c:pt idx="150">
                  <c:v>10000</c:v>
                </c:pt>
                <c:pt idx="151">
                  <c:v>10000</c:v>
                </c:pt>
                <c:pt idx="152">
                  <c:v>9999.9999999999982</c:v>
                </c:pt>
                <c:pt idx="153">
                  <c:v>9999.9999999999964</c:v>
                </c:pt>
                <c:pt idx="154">
                  <c:v>9999.9999999999982</c:v>
                </c:pt>
                <c:pt idx="155">
                  <c:v>10000</c:v>
                </c:pt>
                <c:pt idx="156">
                  <c:v>9999.9999999999982</c:v>
                </c:pt>
                <c:pt idx="157">
                  <c:v>10000</c:v>
                </c:pt>
                <c:pt idx="158">
                  <c:v>9999.9999999999982</c:v>
                </c:pt>
                <c:pt idx="159">
                  <c:v>9999.9999999999982</c:v>
                </c:pt>
                <c:pt idx="160">
                  <c:v>9999.9999999999982</c:v>
                </c:pt>
                <c:pt idx="161">
                  <c:v>9999.9999999999964</c:v>
                </c:pt>
                <c:pt idx="162">
                  <c:v>9999.9999999999982</c:v>
                </c:pt>
                <c:pt idx="163">
                  <c:v>9999.9999999999982</c:v>
                </c:pt>
                <c:pt idx="164">
                  <c:v>9999.9999999999964</c:v>
                </c:pt>
                <c:pt idx="165">
                  <c:v>9999.9999999999964</c:v>
                </c:pt>
                <c:pt idx="166">
                  <c:v>9999.9999999999982</c:v>
                </c:pt>
                <c:pt idx="167">
                  <c:v>9999.9999999999982</c:v>
                </c:pt>
                <c:pt idx="168">
                  <c:v>9999.9999999999982</c:v>
                </c:pt>
                <c:pt idx="169">
                  <c:v>9999.9999999999982</c:v>
                </c:pt>
                <c:pt idx="170">
                  <c:v>9999.9999999999964</c:v>
                </c:pt>
                <c:pt idx="171">
                  <c:v>9999.9999999999982</c:v>
                </c:pt>
                <c:pt idx="172">
                  <c:v>10000</c:v>
                </c:pt>
                <c:pt idx="173">
                  <c:v>9999.9999999999964</c:v>
                </c:pt>
                <c:pt idx="174">
                  <c:v>9999.9999999999982</c:v>
                </c:pt>
                <c:pt idx="175">
                  <c:v>9999.9999999999982</c:v>
                </c:pt>
                <c:pt idx="176">
                  <c:v>9999.9999999999982</c:v>
                </c:pt>
                <c:pt idx="177">
                  <c:v>9999.9999999999982</c:v>
                </c:pt>
                <c:pt idx="178">
                  <c:v>9999.9999999999982</c:v>
                </c:pt>
                <c:pt idx="179">
                  <c:v>10000</c:v>
                </c:pt>
                <c:pt idx="180">
                  <c:v>9999.9999999999982</c:v>
                </c:pt>
                <c:pt idx="181">
                  <c:v>9999.9999999999964</c:v>
                </c:pt>
                <c:pt idx="182">
                  <c:v>9999.9999999999982</c:v>
                </c:pt>
                <c:pt idx="183">
                  <c:v>9999.9999999999982</c:v>
                </c:pt>
                <c:pt idx="184">
                  <c:v>9999.9999999999964</c:v>
                </c:pt>
                <c:pt idx="185">
                  <c:v>9999.9999999999964</c:v>
                </c:pt>
                <c:pt idx="186">
                  <c:v>9999.9999999999982</c:v>
                </c:pt>
                <c:pt idx="187">
                  <c:v>9999.9999999999964</c:v>
                </c:pt>
                <c:pt idx="188">
                  <c:v>9999.9999999999982</c:v>
                </c:pt>
                <c:pt idx="189">
                  <c:v>9999.9999999999982</c:v>
                </c:pt>
                <c:pt idx="190">
                  <c:v>9999.9999999999982</c:v>
                </c:pt>
                <c:pt idx="191">
                  <c:v>10000</c:v>
                </c:pt>
                <c:pt idx="192">
                  <c:v>9999.9999999999982</c:v>
                </c:pt>
                <c:pt idx="193">
                  <c:v>9999.9999999999982</c:v>
                </c:pt>
                <c:pt idx="194">
                  <c:v>9999.9999999999982</c:v>
                </c:pt>
                <c:pt idx="195">
                  <c:v>10000</c:v>
                </c:pt>
                <c:pt idx="196">
                  <c:v>9999.9999999999982</c:v>
                </c:pt>
                <c:pt idx="197">
                  <c:v>10000</c:v>
                </c:pt>
                <c:pt idx="198">
                  <c:v>9999.9999999999982</c:v>
                </c:pt>
                <c:pt idx="199">
                  <c:v>9999.9999999999982</c:v>
                </c:pt>
                <c:pt idx="200">
                  <c:v>10000</c:v>
                </c:pt>
                <c:pt idx="201">
                  <c:v>10000</c:v>
                </c:pt>
                <c:pt idx="202">
                  <c:v>9999.9999999999982</c:v>
                </c:pt>
                <c:pt idx="203">
                  <c:v>10000</c:v>
                </c:pt>
                <c:pt idx="204">
                  <c:v>9999.9999999999982</c:v>
                </c:pt>
                <c:pt idx="205">
                  <c:v>9999.9999999999982</c:v>
                </c:pt>
                <c:pt idx="206">
                  <c:v>9999.9999999999982</c:v>
                </c:pt>
                <c:pt idx="207">
                  <c:v>9999.9999999999964</c:v>
                </c:pt>
                <c:pt idx="208">
                  <c:v>9999.9999999999964</c:v>
                </c:pt>
                <c:pt idx="209">
                  <c:v>9999.9999999999982</c:v>
                </c:pt>
                <c:pt idx="210">
                  <c:v>9999.9999999999982</c:v>
                </c:pt>
                <c:pt idx="211">
                  <c:v>10000</c:v>
                </c:pt>
                <c:pt idx="212">
                  <c:v>9999.9999999999982</c:v>
                </c:pt>
                <c:pt idx="213">
                  <c:v>9999.9999999999982</c:v>
                </c:pt>
                <c:pt idx="214">
                  <c:v>9999.9999999999982</c:v>
                </c:pt>
                <c:pt idx="215">
                  <c:v>9999.9999999999982</c:v>
                </c:pt>
                <c:pt idx="216">
                  <c:v>9999.9999999999982</c:v>
                </c:pt>
                <c:pt idx="217">
                  <c:v>9999.9999999999982</c:v>
                </c:pt>
                <c:pt idx="218">
                  <c:v>10000</c:v>
                </c:pt>
                <c:pt idx="219">
                  <c:v>9999.9999999999982</c:v>
                </c:pt>
                <c:pt idx="220">
                  <c:v>10000</c:v>
                </c:pt>
                <c:pt idx="221">
                  <c:v>9999.9999999999964</c:v>
                </c:pt>
                <c:pt idx="222">
                  <c:v>9999.9999999999982</c:v>
                </c:pt>
                <c:pt idx="223">
                  <c:v>10000</c:v>
                </c:pt>
                <c:pt idx="224">
                  <c:v>9999.9999999999982</c:v>
                </c:pt>
                <c:pt idx="225">
                  <c:v>9999.9999999999982</c:v>
                </c:pt>
                <c:pt idx="226">
                  <c:v>9999.9999999999982</c:v>
                </c:pt>
                <c:pt idx="227">
                  <c:v>9999.9999999999982</c:v>
                </c:pt>
                <c:pt idx="228">
                  <c:v>9999.9999999999982</c:v>
                </c:pt>
                <c:pt idx="229">
                  <c:v>9999.9999999999982</c:v>
                </c:pt>
                <c:pt idx="230">
                  <c:v>9999.9999999999982</c:v>
                </c:pt>
                <c:pt idx="231">
                  <c:v>9999.9999999999982</c:v>
                </c:pt>
                <c:pt idx="232">
                  <c:v>10000</c:v>
                </c:pt>
                <c:pt idx="233">
                  <c:v>9999.9999999999982</c:v>
                </c:pt>
                <c:pt idx="234">
                  <c:v>9999.9999999999982</c:v>
                </c:pt>
                <c:pt idx="235">
                  <c:v>9999.9999999999982</c:v>
                </c:pt>
                <c:pt idx="236">
                  <c:v>9999.9999999999982</c:v>
                </c:pt>
                <c:pt idx="237">
                  <c:v>9999.9999999999964</c:v>
                </c:pt>
                <c:pt idx="238">
                  <c:v>9999.9999999999964</c:v>
                </c:pt>
                <c:pt idx="239">
                  <c:v>9999.9999999999982</c:v>
                </c:pt>
                <c:pt idx="240">
                  <c:v>9999.9999999999982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51024"/>
        <c:axId val="558445928"/>
      </c:scatterChart>
      <c:valAx>
        <c:axId val="55845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5928"/>
        <c:crosses val="autoZero"/>
        <c:crossBetween val="midCat"/>
      </c:valAx>
      <c:valAx>
        <c:axId val="558445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1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 force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hover!$Z$31</c:f>
              <c:strCache>
                <c:ptCount val="1"/>
                <c:pt idx="0">
                  <c:v>Z1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hover!$Z$32:$Z$272</c:f>
              <c:numCache>
                <c:formatCode>0.00</c:formatCode>
                <c:ptCount val="241"/>
                <c:pt idx="0">
                  <c:v>-2018.0389888026041</c:v>
                </c:pt>
                <c:pt idx="1">
                  <c:v>-2030.5682786679849</c:v>
                </c:pt>
                <c:pt idx="2">
                  <c:v>-2043.4114211750443</c:v>
                </c:pt>
                <c:pt idx="3">
                  <c:v>-2056.5595055854287</c:v>
                </c:pt>
                <c:pt idx="4">
                  <c:v>-2070.0034114448672</c:v>
                </c:pt>
                <c:pt idx="5">
                  <c:v>-2083.733815092095</c:v>
                </c:pt>
                <c:pt idx="6">
                  <c:v>-2097.7411963133809</c:v>
                </c:pt>
                <c:pt idx="7">
                  <c:v>-2112.0158451375805</c:v>
                </c:pt>
                <c:pt idx="8">
                  <c:v>-2126.5478687665104</c:v>
                </c:pt>
                <c:pt idx="9">
                  <c:v>-2141.3271986353038</c:v>
                </c:pt>
                <c:pt idx="10">
                  <c:v>-2156.3435975972702</c:v>
                </c:pt>
                <c:pt idx="11">
                  <c:v>-2171.5866672276234</c:v>
                </c:pt>
                <c:pt idx="12">
                  <c:v>-2187.0458552403611</c:v>
                </c:pt>
                <c:pt idx="13">
                  <c:v>-2202.710463012419</c:v>
                </c:pt>
                <c:pt idx="14">
                  <c:v>-2218.5696532091251</c:v>
                </c:pt>
                <c:pt idx="15">
                  <c:v>-2234.6124575048707</c:v>
                </c:pt>
                <c:pt idx="16">
                  <c:v>-2250.8277843928086</c:v>
                </c:pt>
                <c:pt idx="17">
                  <c:v>-2267.204427077294</c:v>
                </c:pt>
                <c:pt idx="18">
                  <c:v>-2283.7310714427053</c:v>
                </c:pt>
                <c:pt idx="19">
                  <c:v>-2300.3963040921935</c:v>
                </c:pt>
                <c:pt idx="20">
                  <c:v>-2317.1886204498423</c:v>
                </c:pt>
                <c:pt idx="21">
                  <c:v>-2334.0964329196581</c:v>
                </c:pt>
                <c:pt idx="22">
                  <c:v>-2351.108079094764</c:v>
                </c:pt>
                <c:pt idx="23">
                  <c:v>-2368.2118300101129</c:v>
                </c:pt>
                <c:pt idx="24">
                  <c:v>-2385.3958984320147</c:v>
                </c:pt>
                <c:pt idx="25">
                  <c:v>-2402.6484471777439</c:v>
                </c:pt>
                <c:pt idx="26">
                  <c:v>-2419.9575974584709</c:v>
                </c:pt>
                <c:pt idx="27">
                  <c:v>-2437.3114372387736</c:v>
                </c:pt>
                <c:pt idx="28">
                  <c:v>-2454.6980296059664</c:v>
                </c:pt>
                <c:pt idx="29">
                  <c:v>-2472.1054211425239</c:v>
                </c:pt>
                <c:pt idx="30">
                  <c:v>-2489.5216502948851</c:v>
                </c:pt>
                <c:pt idx="31">
                  <c:v>-2506.9347557319602</c:v>
                </c:pt>
                <c:pt idx="32">
                  <c:v>-2524.332784686716</c:v>
                </c:pt>
                <c:pt idx="33">
                  <c:v>-2541.7038012742646</c:v>
                </c:pt>
                <c:pt idx="34">
                  <c:v>-2559.0358947799468</c:v>
                </c:pt>
                <c:pt idx="35">
                  <c:v>-2576.3171879109682</c:v>
                </c:pt>
                <c:pt idx="36">
                  <c:v>-2593.5358450052472</c:v>
                </c:pt>
                <c:pt idx="37">
                  <c:v>-2610.6800801912059</c:v>
                </c:pt>
                <c:pt idx="38">
                  <c:v>-2627.7381654923515</c:v>
                </c:pt>
                <c:pt idx="39">
                  <c:v>-2644.6984388705964</c:v>
                </c:pt>
                <c:pt idx="40">
                  <c:v>-2661.549312202394</c:v>
                </c:pt>
                <c:pt idx="41">
                  <c:v>-2678.2792791818711</c:v>
                </c:pt>
                <c:pt idx="42">
                  <c:v>-2694.876923145303</c:v>
                </c:pt>
                <c:pt idx="43">
                  <c:v>-2711.3309248113846</c:v>
                </c:pt>
                <c:pt idx="44">
                  <c:v>-2727.6300699319204</c:v>
                </c:pt>
                <c:pt idx="45">
                  <c:v>-2743.7632568476911</c:v>
                </c:pt>
                <c:pt idx="46">
                  <c:v>-2759.7195039444255</c:v>
                </c:pt>
                <c:pt idx="47">
                  <c:v>-2775.4879570039607</c:v>
                </c:pt>
                <c:pt idx="48">
                  <c:v>-2791.0578964458405</c:v>
                </c:pt>
                <c:pt idx="49">
                  <c:v>-2806.4187444547679</c:v>
                </c:pt>
                <c:pt idx="50">
                  <c:v>-2821.5600719895142</c:v>
                </c:pt>
                <c:pt idx="51">
                  <c:v>-2836.4716056690454</c:v>
                </c:pt>
                <c:pt idx="52">
                  <c:v>-2851.1432345318094</c:v>
                </c:pt>
                <c:pt idx="53">
                  <c:v>-2865.5650166643172</c:v>
                </c:pt>
                <c:pt idx="54">
                  <c:v>-2879.7271856953116</c:v>
                </c:pt>
                <c:pt idx="55">
                  <c:v>-2893.6201571520019</c:v>
                </c:pt>
                <c:pt idx="56">
                  <c:v>-2907.2345346750444</c:v>
                </c:pt>
                <c:pt idx="57">
                  <c:v>-2920.5611160890785</c:v>
                </c:pt>
                <c:pt idx="58">
                  <c:v>-2933.5908993258545</c:v>
                </c:pt>
                <c:pt idx="59">
                  <c:v>-2946.3150881971237</c:v>
                </c:pt>
                <c:pt idx="60">
                  <c:v>-2958.7250980146705</c:v>
                </c:pt>
                <c:pt idx="61">
                  <c:v>-2970.8125610549814</c:v>
                </c:pt>
                <c:pt idx="62">
                  <c:v>-2982.5693318662729</c:v>
                </c:pt>
                <c:pt idx="63">
                  <c:v>-2993.9874924156989</c:v>
                </c:pt>
                <c:pt idx="64">
                  <c:v>-3005.0593570747769</c:v>
                </c:pt>
                <c:pt idx="65">
                  <c:v>-3015.7774774411482</c:v>
                </c:pt>
                <c:pt idx="66">
                  <c:v>-3026.1346469950108</c:v>
                </c:pt>
                <c:pt idx="67">
                  <c:v>-3036.1239055886394</c:v>
                </c:pt>
                <c:pt idx="68">
                  <c:v>-3045.7385437675848</c:v>
                </c:pt>
                <c:pt idx="69">
                  <c:v>-3054.9721069222323</c:v>
                </c:pt>
                <c:pt idx="70">
                  <c:v>-3063.8183992685817</c:v>
                </c:pt>
                <c:pt idx="71">
                  <c:v>-3072.2714876571322</c:v>
                </c:pt>
                <c:pt idx="72">
                  <c:v>-3080.325705208968</c:v>
                </c:pt>
                <c:pt idx="73">
                  <c:v>-3087.9756547781694</c:v>
                </c:pt>
                <c:pt idx="74">
                  <c:v>-3095.2162122397849</c:v>
                </c:pt>
                <c:pt idx="75">
                  <c:v>-3102.0425296027124</c:v>
                </c:pt>
                <c:pt idx="76">
                  <c:v>-3108.4500379468927</c:v>
                </c:pt>
                <c:pt idx="77">
                  <c:v>-3114.4344501842911</c:v>
                </c:pt>
                <c:pt idx="78">
                  <c:v>-3119.9917636432469</c:v>
                </c:pt>
                <c:pt idx="79">
                  <c:v>-3125.1182624757766</c:v>
                </c:pt>
                <c:pt idx="80">
                  <c:v>-3129.8105198875287</c:v>
                </c:pt>
                <c:pt idx="81">
                  <c:v>-3134.0654001900957</c:v>
                </c:pt>
                <c:pt idx="82">
                  <c:v>-3137.8800606754558</c:v>
                </c:pt>
                <c:pt idx="83">
                  <c:v>-3141.2519533123545</c:v>
                </c:pt>
                <c:pt idx="84">
                  <c:v>-3144.1788262644482</c:v>
                </c:pt>
                <c:pt idx="85">
                  <c:v>-3146.6587252301083</c:v>
                </c:pt>
                <c:pt idx="86">
                  <c:v>-3148.6899946037483</c:v>
                </c:pt>
                <c:pt idx="87">
                  <c:v>-3150.2712784586133</c:v>
                </c:pt>
                <c:pt idx="88">
                  <c:v>-3151.4015213509579</c:v>
                </c:pt>
                <c:pt idx="89">
                  <c:v>-3152.0799689455662</c:v>
                </c:pt>
                <c:pt idx="90">
                  <c:v>-3152.3061684625741</c:v>
                </c:pt>
                <c:pt idx="91">
                  <c:v>-3152.0799689455662</c:v>
                </c:pt>
                <c:pt idx="92">
                  <c:v>-3151.4015213509579</c:v>
                </c:pt>
                <c:pt idx="93">
                  <c:v>-3150.2712784586133</c:v>
                </c:pt>
                <c:pt idx="94">
                  <c:v>-3148.6899946037483</c:v>
                </c:pt>
                <c:pt idx="95">
                  <c:v>-3146.6587252301092</c:v>
                </c:pt>
                <c:pt idx="96">
                  <c:v>-3144.1788262644482</c:v>
                </c:pt>
                <c:pt idx="97">
                  <c:v>-3141.2519533123545</c:v>
                </c:pt>
                <c:pt idx="98">
                  <c:v>-3137.8800606754558</c:v>
                </c:pt>
                <c:pt idx="99">
                  <c:v>-3134.0654001900957</c:v>
                </c:pt>
                <c:pt idx="100">
                  <c:v>-3129.8105198875287</c:v>
                </c:pt>
                <c:pt idx="101">
                  <c:v>-3125.1182624757766</c:v>
                </c:pt>
                <c:pt idx="102">
                  <c:v>-3119.9917636432469</c:v>
                </c:pt>
                <c:pt idx="103">
                  <c:v>-3114.4344501842916</c:v>
                </c:pt>
                <c:pt idx="104">
                  <c:v>-3108.4500379468927</c:v>
                </c:pt>
                <c:pt idx="105">
                  <c:v>-3102.0425296027124</c:v>
                </c:pt>
                <c:pt idx="106">
                  <c:v>-3095.2162122397849</c:v>
                </c:pt>
                <c:pt idx="107">
                  <c:v>-3087.9756547781694</c:v>
                </c:pt>
                <c:pt idx="108">
                  <c:v>-3080.325705208968</c:v>
                </c:pt>
                <c:pt idx="109">
                  <c:v>-3072.2714876571317</c:v>
                </c:pt>
                <c:pt idx="110">
                  <c:v>-3063.8183992685813</c:v>
                </c:pt>
                <c:pt idx="111">
                  <c:v>-3054.9721069222323</c:v>
                </c:pt>
                <c:pt idx="112">
                  <c:v>-3045.7385437675848</c:v>
                </c:pt>
                <c:pt idx="113">
                  <c:v>-3036.1239055886404</c:v>
                </c:pt>
                <c:pt idx="114">
                  <c:v>-3026.1346469950108</c:v>
                </c:pt>
                <c:pt idx="115">
                  <c:v>-3015.7774774411482</c:v>
                </c:pt>
                <c:pt idx="116">
                  <c:v>-3005.0593570747769</c:v>
                </c:pt>
                <c:pt idx="117">
                  <c:v>-2993.9874924156989</c:v>
                </c:pt>
                <c:pt idx="118">
                  <c:v>-2982.5693318662729</c:v>
                </c:pt>
                <c:pt idx="119">
                  <c:v>-2970.8125610549823</c:v>
                </c:pt>
                <c:pt idx="120">
                  <c:v>-2958.7250980146709</c:v>
                </c:pt>
                <c:pt idx="121">
                  <c:v>-2946.3150881971242</c:v>
                </c:pt>
                <c:pt idx="122">
                  <c:v>-2933.5908993258545</c:v>
                </c:pt>
                <c:pt idx="123">
                  <c:v>-2920.5611160890785</c:v>
                </c:pt>
                <c:pt idx="124">
                  <c:v>-2907.2345346750453</c:v>
                </c:pt>
                <c:pt idx="125">
                  <c:v>-2893.6201571520028</c:v>
                </c:pt>
                <c:pt idx="126">
                  <c:v>-2879.7271856953116</c:v>
                </c:pt>
                <c:pt idx="127">
                  <c:v>-2865.5650166643177</c:v>
                </c:pt>
                <c:pt idx="128">
                  <c:v>-2851.1432345318094</c:v>
                </c:pt>
                <c:pt idx="129">
                  <c:v>-2836.4716056690459</c:v>
                </c:pt>
                <c:pt idx="130">
                  <c:v>-2821.5600719895142</c:v>
                </c:pt>
                <c:pt idx="131">
                  <c:v>-2806.4187444547679</c:v>
                </c:pt>
                <c:pt idx="132">
                  <c:v>-2791.0578964458405</c:v>
                </c:pt>
                <c:pt idx="133">
                  <c:v>-2775.4879570039607</c:v>
                </c:pt>
                <c:pt idx="134">
                  <c:v>-2759.7195039444259</c:v>
                </c:pt>
                <c:pt idx="135">
                  <c:v>-2743.7632568476911</c:v>
                </c:pt>
                <c:pt idx="136">
                  <c:v>-2727.6300699319204</c:v>
                </c:pt>
                <c:pt idx="137">
                  <c:v>-2711.3309248113846</c:v>
                </c:pt>
                <c:pt idx="138">
                  <c:v>-2694.876923145303</c:v>
                </c:pt>
                <c:pt idx="139">
                  <c:v>-2678.2792791818711</c:v>
                </c:pt>
                <c:pt idx="140">
                  <c:v>-2661.549312202394</c:v>
                </c:pt>
                <c:pt idx="141">
                  <c:v>-2644.6984388705973</c:v>
                </c:pt>
                <c:pt idx="142">
                  <c:v>-2627.7381654923524</c:v>
                </c:pt>
                <c:pt idx="143">
                  <c:v>-2610.6800801912068</c:v>
                </c:pt>
                <c:pt idx="144">
                  <c:v>-2593.5358450052481</c:v>
                </c:pt>
                <c:pt idx="145">
                  <c:v>-2576.3171879109682</c:v>
                </c:pt>
                <c:pt idx="146">
                  <c:v>-2559.0358947799477</c:v>
                </c:pt>
                <c:pt idx="147">
                  <c:v>-2541.703801274266</c:v>
                </c:pt>
                <c:pt idx="148">
                  <c:v>-2524.3327846867164</c:v>
                </c:pt>
                <c:pt idx="149">
                  <c:v>-2506.9347557319602</c:v>
                </c:pt>
                <c:pt idx="150">
                  <c:v>-2489.5216502948861</c:v>
                </c:pt>
                <c:pt idx="151">
                  <c:v>-2472.1054211425244</c:v>
                </c:pt>
                <c:pt idx="152">
                  <c:v>-2454.6980296059664</c:v>
                </c:pt>
                <c:pt idx="153">
                  <c:v>-2437.3114372387736</c:v>
                </c:pt>
                <c:pt idx="154">
                  <c:v>-2419.9575974584709</c:v>
                </c:pt>
                <c:pt idx="155">
                  <c:v>-2402.6484471777449</c:v>
                </c:pt>
                <c:pt idx="156">
                  <c:v>-2385.3958984320147</c:v>
                </c:pt>
                <c:pt idx="157">
                  <c:v>-2368.2118300101129</c:v>
                </c:pt>
                <c:pt idx="158">
                  <c:v>-2351.108079094764</c:v>
                </c:pt>
                <c:pt idx="159">
                  <c:v>-2334.0964329196581</c:v>
                </c:pt>
                <c:pt idx="160">
                  <c:v>-2317.1886204498423</c:v>
                </c:pt>
                <c:pt idx="161">
                  <c:v>-2300.3963040921935</c:v>
                </c:pt>
                <c:pt idx="162">
                  <c:v>-2283.7310714427053</c:v>
                </c:pt>
                <c:pt idx="163">
                  <c:v>-2267.204427077294</c:v>
                </c:pt>
                <c:pt idx="164">
                  <c:v>-2250.8277843928086</c:v>
                </c:pt>
                <c:pt idx="165">
                  <c:v>-2234.6124575048707</c:v>
                </c:pt>
                <c:pt idx="166">
                  <c:v>-2218.5696532091251</c:v>
                </c:pt>
                <c:pt idx="167">
                  <c:v>-2202.710463012419</c:v>
                </c:pt>
                <c:pt idx="168">
                  <c:v>-2187.0458552403611</c:v>
                </c:pt>
                <c:pt idx="169">
                  <c:v>-2171.5866672276234</c:v>
                </c:pt>
                <c:pt idx="170">
                  <c:v>-2156.3435975972702</c:v>
                </c:pt>
                <c:pt idx="171">
                  <c:v>-2141.3271986353038</c:v>
                </c:pt>
                <c:pt idx="172">
                  <c:v>-2126.5478687665104</c:v>
                </c:pt>
                <c:pt idx="173">
                  <c:v>-2112.015845137581</c:v>
                </c:pt>
                <c:pt idx="174">
                  <c:v>-2097.7411963133818</c:v>
                </c:pt>
                <c:pt idx="175">
                  <c:v>-2083.7338150920955</c:v>
                </c:pt>
                <c:pt idx="176">
                  <c:v>-2070.0034114448677</c:v>
                </c:pt>
                <c:pt idx="177">
                  <c:v>-2056.5595055854296</c:v>
                </c:pt>
                <c:pt idx="178">
                  <c:v>-2043.4114211750443</c:v>
                </c:pt>
                <c:pt idx="179">
                  <c:v>-2030.5682786679849</c:v>
                </c:pt>
                <c:pt idx="180">
                  <c:v>-2018.0389888026041</c:v>
                </c:pt>
                <c:pt idx="181">
                  <c:v>-2005.8322462429035</c:v>
                </c:pt>
                <c:pt idx="182">
                  <c:v>-1993.9565233753688</c:v>
                </c:pt>
                <c:pt idx="183">
                  <c:v>-1982.4200642656706</c:v>
                </c:pt>
                <c:pt idx="184">
                  <c:v>-1971.2308787796894</c:v>
                </c:pt>
                <c:pt idx="185">
                  <c:v>-1960.3967368731498</c:v>
                </c:pt>
                <c:pt idx="186">
                  <c:v>-1949.9251630540016</c:v>
                </c:pt>
                <c:pt idx="187">
                  <c:v>-1939.8234310215178</c:v>
                </c:pt>
                <c:pt idx="188">
                  <c:v>-1930.0985584859261</c:v>
                </c:pt>
                <c:pt idx="189">
                  <c:v>-1920.757302172218</c:v>
                </c:pt>
                <c:pt idx="190">
                  <c:v>-1911.806153011629</c:v>
                </c:pt>
                <c:pt idx="191">
                  <c:v>-1903.2513315241124</c:v>
                </c:pt>
                <c:pt idx="192">
                  <c:v>-1895.098783394981</c:v>
                </c:pt>
                <c:pt idx="193">
                  <c:v>-1887.3541752487138</c:v>
                </c:pt>
                <c:pt idx="194">
                  <c:v>-1880.0228906227796</c:v>
                </c:pt>
                <c:pt idx="195">
                  <c:v>-1873.1100261441668</c:v>
                </c:pt>
                <c:pt idx="196">
                  <c:v>-1866.6203879111463</c:v>
                </c:pt>
                <c:pt idx="197">
                  <c:v>-1860.5584880826502</c:v>
                </c:pt>
                <c:pt idx="198">
                  <c:v>-1854.9285416774771</c:v>
                </c:pt>
                <c:pt idx="199">
                  <c:v>-1849.734463585406</c:v>
                </c:pt>
                <c:pt idx="200">
                  <c:v>-1844.9798657921226</c:v>
                </c:pt>
                <c:pt idx="201">
                  <c:v>-1840.6680548197321</c:v>
                </c:pt>
                <c:pt idx="202">
                  <c:v>-1836.802029384482</c:v>
                </c:pt>
                <c:pt idx="203">
                  <c:v>-1833.3844782731542</c:v>
                </c:pt>
                <c:pt idx="204">
                  <c:v>-1830.4177784394683</c:v>
                </c:pt>
                <c:pt idx="205">
                  <c:v>-1827.9039933216679</c:v>
                </c:pt>
                <c:pt idx="206">
                  <c:v>-1825.8448713823393</c:v>
                </c:pt>
                <c:pt idx="207">
                  <c:v>-1824.2418448713543</c:v>
                </c:pt>
                <c:pt idx="208">
                  <c:v>-1823.0960288127046</c:v>
                </c:pt>
                <c:pt idx="209">
                  <c:v>-1822.4082202158384</c:v>
                </c:pt>
                <c:pt idx="210">
                  <c:v>-1822.17889751199</c:v>
                </c:pt>
                <c:pt idx="211">
                  <c:v>-1822.4082202158384</c:v>
                </c:pt>
                <c:pt idx="212">
                  <c:v>-1823.0960288127044</c:v>
                </c:pt>
                <c:pt idx="213">
                  <c:v>-1824.2418448713543</c:v>
                </c:pt>
                <c:pt idx="214">
                  <c:v>-1825.8448713823391</c:v>
                </c:pt>
                <c:pt idx="215">
                  <c:v>-1827.9039933216679</c:v>
                </c:pt>
                <c:pt idx="216">
                  <c:v>-1830.4177784394683</c:v>
                </c:pt>
                <c:pt idx="217">
                  <c:v>-1833.3844782731535</c:v>
                </c:pt>
                <c:pt idx="218">
                  <c:v>-1836.8020293844818</c:v>
                </c:pt>
                <c:pt idx="219">
                  <c:v>-1840.6680548197321</c:v>
                </c:pt>
                <c:pt idx="220">
                  <c:v>-1844.9798657921222</c:v>
                </c:pt>
                <c:pt idx="221">
                  <c:v>-1849.734463585406</c:v>
                </c:pt>
                <c:pt idx="222">
                  <c:v>-1854.9285416774769</c:v>
                </c:pt>
                <c:pt idx="223">
                  <c:v>-1860.5584880826502</c:v>
                </c:pt>
                <c:pt idx="224">
                  <c:v>-1866.6203879111463</c:v>
                </c:pt>
                <c:pt idx="225">
                  <c:v>-1873.1100261441668</c:v>
                </c:pt>
                <c:pt idx="226">
                  <c:v>-1880.0228906227796</c:v>
                </c:pt>
                <c:pt idx="227">
                  <c:v>-1887.3541752487138</c:v>
                </c:pt>
                <c:pt idx="228">
                  <c:v>-1895.098783394981</c:v>
                </c:pt>
                <c:pt idx="229">
                  <c:v>-1903.2513315241124</c:v>
                </c:pt>
                <c:pt idx="230">
                  <c:v>-1911.8061530116283</c:v>
                </c:pt>
                <c:pt idx="231">
                  <c:v>-1920.757302172218</c:v>
                </c:pt>
                <c:pt idx="232">
                  <c:v>-1930.0985584859261</c:v>
                </c:pt>
                <c:pt idx="233">
                  <c:v>-1939.8234310215171</c:v>
                </c:pt>
                <c:pt idx="234">
                  <c:v>-1949.9251630540014</c:v>
                </c:pt>
                <c:pt idx="235">
                  <c:v>-1960.3967368731498</c:v>
                </c:pt>
                <c:pt idx="236">
                  <c:v>-1971.2308787796885</c:v>
                </c:pt>
                <c:pt idx="237">
                  <c:v>-1982.4200642656697</c:v>
                </c:pt>
                <c:pt idx="238">
                  <c:v>-1993.9565233753679</c:v>
                </c:pt>
                <c:pt idx="239">
                  <c:v>-2005.8322462429032</c:v>
                </c:pt>
                <c:pt idx="240">
                  <c:v>-2018.0389888026039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hover!$AA$31</c:f>
              <c:strCache>
                <c:ptCount val="1"/>
                <c:pt idx="0">
                  <c:v>Z2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hover!$AA$32:$AA$272</c:f>
              <c:numCache>
                <c:formatCode>0.00</c:formatCode>
                <c:ptCount val="241"/>
                <c:pt idx="0">
                  <c:v>-2958.7250980146705</c:v>
                </c:pt>
                <c:pt idx="1">
                  <c:v>-2970.8125610549814</c:v>
                </c:pt>
                <c:pt idx="2">
                  <c:v>-2982.5693318662729</c:v>
                </c:pt>
                <c:pt idx="3">
                  <c:v>-2993.9874924156989</c:v>
                </c:pt>
                <c:pt idx="4">
                  <c:v>-3005.0593570747769</c:v>
                </c:pt>
                <c:pt idx="5">
                  <c:v>-3015.7774774411482</c:v>
                </c:pt>
                <c:pt idx="6">
                  <c:v>-3026.1346469950108</c:v>
                </c:pt>
                <c:pt idx="7">
                  <c:v>-3036.1239055886394</c:v>
                </c:pt>
                <c:pt idx="8">
                  <c:v>-3045.7385437675848</c:v>
                </c:pt>
                <c:pt idx="9">
                  <c:v>-3054.9721069222323</c:v>
                </c:pt>
                <c:pt idx="10">
                  <c:v>-3063.8183992685817</c:v>
                </c:pt>
                <c:pt idx="11">
                  <c:v>-3072.2714876571322</c:v>
                </c:pt>
                <c:pt idx="12">
                  <c:v>-3080.325705208968</c:v>
                </c:pt>
                <c:pt idx="13">
                  <c:v>-3087.9756547781694</c:v>
                </c:pt>
                <c:pt idx="14">
                  <c:v>-3095.2162122397849</c:v>
                </c:pt>
                <c:pt idx="15">
                  <c:v>-3102.0425296027124</c:v>
                </c:pt>
                <c:pt idx="16">
                  <c:v>-3108.4500379468927</c:v>
                </c:pt>
                <c:pt idx="17">
                  <c:v>-3114.4344501842911</c:v>
                </c:pt>
                <c:pt idx="18">
                  <c:v>-3119.9917636432469</c:v>
                </c:pt>
                <c:pt idx="19">
                  <c:v>-3125.1182624757766</c:v>
                </c:pt>
                <c:pt idx="20">
                  <c:v>-3129.8105198875287</c:v>
                </c:pt>
                <c:pt idx="21">
                  <c:v>-3134.0654001900957</c:v>
                </c:pt>
                <c:pt idx="22">
                  <c:v>-3137.8800606754558</c:v>
                </c:pt>
                <c:pt idx="23">
                  <c:v>-3141.2519533123545</c:v>
                </c:pt>
                <c:pt idx="24">
                  <c:v>-3144.1788262644482</c:v>
                </c:pt>
                <c:pt idx="25">
                  <c:v>-3146.6587252301083</c:v>
                </c:pt>
                <c:pt idx="26">
                  <c:v>-3148.6899946037483</c:v>
                </c:pt>
                <c:pt idx="27">
                  <c:v>-3150.2712784586133</c:v>
                </c:pt>
                <c:pt idx="28">
                  <c:v>-3151.4015213509579</c:v>
                </c:pt>
                <c:pt idx="29">
                  <c:v>-3152.0799689455662</c:v>
                </c:pt>
                <c:pt idx="30">
                  <c:v>-3152.3061684625741</c:v>
                </c:pt>
                <c:pt idx="31">
                  <c:v>-3152.0799689455671</c:v>
                </c:pt>
                <c:pt idx="32">
                  <c:v>-3151.4015213509579</c:v>
                </c:pt>
                <c:pt idx="33">
                  <c:v>-3150.2712784586133</c:v>
                </c:pt>
                <c:pt idx="34">
                  <c:v>-3148.6899946037483</c:v>
                </c:pt>
                <c:pt idx="35">
                  <c:v>-3146.6587252301092</c:v>
                </c:pt>
                <c:pt idx="36">
                  <c:v>-3144.1788262644482</c:v>
                </c:pt>
                <c:pt idx="37">
                  <c:v>-3141.2519533123545</c:v>
                </c:pt>
                <c:pt idx="38">
                  <c:v>-3137.8800606754558</c:v>
                </c:pt>
                <c:pt idx="39">
                  <c:v>-3134.0654001900957</c:v>
                </c:pt>
                <c:pt idx="40">
                  <c:v>-3129.8105198875287</c:v>
                </c:pt>
                <c:pt idx="41">
                  <c:v>-3125.1182624757766</c:v>
                </c:pt>
                <c:pt idx="42">
                  <c:v>-3119.9917636432469</c:v>
                </c:pt>
                <c:pt idx="43">
                  <c:v>-3114.4344501842911</c:v>
                </c:pt>
                <c:pt idx="44">
                  <c:v>-3108.4500379468927</c:v>
                </c:pt>
                <c:pt idx="45">
                  <c:v>-3102.0425296027124</c:v>
                </c:pt>
                <c:pt idx="46">
                  <c:v>-3095.2162122397849</c:v>
                </c:pt>
                <c:pt idx="47">
                  <c:v>-3087.9756547781694</c:v>
                </c:pt>
                <c:pt idx="48">
                  <c:v>-3080.325705208968</c:v>
                </c:pt>
                <c:pt idx="49">
                  <c:v>-3072.2714876571322</c:v>
                </c:pt>
                <c:pt idx="50">
                  <c:v>-3063.8183992685817</c:v>
                </c:pt>
                <c:pt idx="51">
                  <c:v>-3054.9721069222333</c:v>
                </c:pt>
                <c:pt idx="52">
                  <c:v>-3045.7385437675848</c:v>
                </c:pt>
                <c:pt idx="53">
                  <c:v>-3036.1239055886404</c:v>
                </c:pt>
                <c:pt idx="54">
                  <c:v>-3026.1346469950108</c:v>
                </c:pt>
                <c:pt idx="55">
                  <c:v>-3015.7774774411482</c:v>
                </c:pt>
                <c:pt idx="56">
                  <c:v>-3005.0593570747765</c:v>
                </c:pt>
                <c:pt idx="57">
                  <c:v>-2993.9874924156989</c:v>
                </c:pt>
                <c:pt idx="58">
                  <c:v>-2982.5693318662729</c:v>
                </c:pt>
                <c:pt idx="59">
                  <c:v>-2970.8125610549823</c:v>
                </c:pt>
                <c:pt idx="60">
                  <c:v>-2958.7250980146705</c:v>
                </c:pt>
                <c:pt idx="61">
                  <c:v>-2946.3150881971237</c:v>
                </c:pt>
                <c:pt idx="62">
                  <c:v>-2933.5908993258545</c:v>
                </c:pt>
                <c:pt idx="63">
                  <c:v>-2920.5611160890785</c:v>
                </c:pt>
                <c:pt idx="64">
                  <c:v>-2907.2345346750453</c:v>
                </c:pt>
                <c:pt idx="65">
                  <c:v>-2893.6201571520028</c:v>
                </c:pt>
                <c:pt idx="66">
                  <c:v>-2879.7271856953116</c:v>
                </c:pt>
                <c:pt idx="67">
                  <c:v>-2865.5650166643177</c:v>
                </c:pt>
                <c:pt idx="68">
                  <c:v>-2851.1432345318094</c:v>
                </c:pt>
                <c:pt idx="69">
                  <c:v>-2836.4716056690459</c:v>
                </c:pt>
                <c:pt idx="70">
                  <c:v>-2821.5600719895142</c:v>
                </c:pt>
                <c:pt idx="71">
                  <c:v>-2806.4187444547679</c:v>
                </c:pt>
                <c:pt idx="72">
                  <c:v>-2791.0578964458405</c:v>
                </c:pt>
                <c:pt idx="73">
                  <c:v>-2775.4879570039611</c:v>
                </c:pt>
                <c:pt idx="74">
                  <c:v>-2759.7195039444259</c:v>
                </c:pt>
                <c:pt idx="75">
                  <c:v>-2743.7632568476911</c:v>
                </c:pt>
                <c:pt idx="76">
                  <c:v>-2727.6300699319204</c:v>
                </c:pt>
                <c:pt idx="77">
                  <c:v>-2711.3309248113856</c:v>
                </c:pt>
                <c:pt idx="78">
                  <c:v>-2694.876923145303</c:v>
                </c:pt>
                <c:pt idx="79">
                  <c:v>-2678.2792791818711</c:v>
                </c:pt>
                <c:pt idx="80">
                  <c:v>-2661.5493122023945</c:v>
                </c:pt>
                <c:pt idx="81">
                  <c:v>-2644.6984388705973</c:v>
                </c:pt>
                <c:pt idx="82">
                  <c:v>-2627.7381654923515</c:v>
                </c:pt>
                <c:pt idx="83">
                  <c:v>-2610.6800801912063</c:v>
                </c:pt>
                <c:pt idx="84">
                  <c:v>-2593.5358450052472</c:v>
                </c:pt>
                <c:pt idx="85">
                  <c:v>-2576.3171879109682</c:v>
                </c:pt>
                <c:pt idx="86">
                  <c:v>-2559.0358947799473</c:v>
                </c:pt>
                <c:pt idx="87">
                  <c:v>-2541.703801274266</c:v>
                </c:pt>
                <c:pt idx="88">
                  <c:v>-2524.3327846867164</c:v>
                </c:pt>
                <c:pt idx="89">
                  <c:v>-2506.9347557319602</c:v>
                </c:pt>
                <c:pt idx="90">
                  <c:v>-2489.5216502948851</c:v>
                </c:pt>
                <c:pt idx="91">
                  <c:v>-2472.1054211425244</c:v>
                </c:pt>
                <c:pt idx="92">
                  <c:v>-2454.6980296059664</c:v>
                </c:pt>
                <c:pt idx="93">
                  <c:v>-2437.3114372387736</c:v>
                </c:pt>
                <c:pt idx="94">
                  <c:v>-2419.9575974584709</c:v>
                </c:pt>
                <c:pt idx="95">
                  <c:v>-2402.6484471777449</c:v>
                </c:pt>
                <c:pt idx="96">
                  <c:v>-2385.3958984320147</c:v>
                </c:pt>
                <c:pt idx="97">
                  <c:v>-2368.2118300101129</c:v>
                </c:pt>
                <c:pt idx="98">
                  <c:v>-2351.108079094764</c:v>
                </c:pt>
                <c:pt idx="99">
                  <c:v>-2334.0964329196577</c:v>
                </c:pt>
                <c:pt idx="100">
                  <c:v>-2317.1886204498423</c:v>
                </c:pt>
                <c:pt idx="101">
                  <c:v>-2300.3963040921935</c:v>
                </c:pt>
                <c:pt idx="102">
                  <c:v>-2283.7310714427063</c:v>
                </c:pt>
                <c:pt idx="103">
                  <c:v>-2267.2044270772949</c:v>
                </c:pt>
                <c:pt idx="104">
                  <c:v>-2250.8277843928099</c:v>
                </c:pt>
                <c:pt idx="105">
                  <c:v>-2234.6124575048711</c:v>
                </c:pt>
                <c:pt idx="106">
                  <c:v>-2218.5696532091251</c:v>
                </c:pt>
                <c:pt idx="107">
                  <c:v>-2202.710463012419</c:v>
                </c:pt>
                <c:pt idx="108">
                  <c:v>-2187.0458552403611</c:v>
                </c:pt>
                <c:pt idx="109">
                  <c:v>-2171.5866672276234</c:v>
                </c:pt>
                <c:pt idx="110">
                  <c:v>-2156.3435975972702</c:v>
                </c:pt>
                <c:pt idx="111">
                  <c:v>-2141.3271986353038</c:v>
                </c:pt>
                <c:pt idx="112">
                  <c:v>-2126.54786876651</c:v>
                </c:pt>
                <c:pt idx="113">
                  <c:v>-2112.015845137581</c:v>
                </c:pt>
                <c:pt idx="114">
                  <c:v>-2097.7411963133814</c:v>
                </c:pt>
                <c:pt idx="115">
                  <c:v>-2083.733815092095</c:v>
                </c:pt>
                <c:pt idx="116">
                  <c:v>-2070.0034114448677</c:v>
                </c:pt>
                <c:pt idx="117">
                  <c:v>-2056.5595055854296</c:v>
                </c:pt>
                <c:pt idx="118">
                  <c:v>-2043.4114211750443</c:v>
                </c:pt>
                <c:pt idx="119">
                  <c:v>-2030.5682786679849</c:v>
                </c:pt>
                <c:pt idx="120">
                  <c:v>-2018.0389888026041</c:v>
                </c:pt>
                <c:pt idx="121">
                  <c:v>-2005.8322462429032</c:v>
                </c:pt>
                <c:pt idx="122">
                  <c:v>-1993.9565233753685</c:v>
                </c:pt>
                <c:pt idx="123">
                  <c:v>-1982.4200642656699</c:v>
                </c:pt>
                <c:pt idx="124">
                  <c:v>-1971.2308787796894</c:v>
                </c:pt>
                <c:pt idx="125">
                  <c:v>-1960.3967368731498</c:v>
                </c:pt>
                <c:pt idx="126">
                  <c:v>-1949.9251630540016</c:v>
                </c:pt>
                <c:pt idx="127">
                  <c:v>-1939.8234310215178</c:v>
                </c:pt>
                <c:pt idx="128">
                  <c:v>-1930.0985584859261</c:v>
                </c:pt>
                <c:pt idx="129">
                  <c:v>-1920.757302172218</c:v>
                </c:pt>
                <c:pt idx="130">
                  <c:v>-1911.806153011629</c:v>
                </c:pt>
                <c:pt idx="131">
                  <c:v>-1903.2513315241124</c:v>
                </c:pt>
                <c:pt idx="132">
                  <c:v>-1895.098783394981</c:v>
                </c:pt>
                <c:pt idx="133">
                  <c:v>-1887.3541752487138</c:v>
                </c:pt>
                <c:pt idx="134">
                  <c:v>-1880.0228906227796</c:v>
                </c:pt>
                <c:pt idx="135">
                  <c:v>-1873.1100261441668</c:v>
                </c:pt>
                <c:pt idx="136">
                  <c:v>-1866.6203879111465</c:v>
                </c:pt>
                <c:pt idx="137">
                  <c:v>-1860.5584880826502</c:v>
                </c:pt>
                <c:pt idx="138">
                  <c:v>-1854.9285416774771</c:v>
                </c:pt>
                <c:pt idx="139">
                  <c:v>-1849.734463585406</c:v>
                </c:pt>
                <c:pt idx="140">
                  <c:v>-1844.9798657921226</c:v>
                </c:pt>
                <c:pt idx="141">
                  <c:v>-1840.6680548197321</c:v>
                </c:pt>
                <c:pt idx="142">
                  <c:v>-1836.802029384482</c:v>
                </c:pt>
                <c:pt idx="143">
                  <c:v>-1833.3844782731542</c:v>
                </c:pt>
                <c:pt idx="144">
                  <c:v>-1830.4177784394683</c:v>
                </c:pt>
                <c:pt idx="145">
                  <c:v>-1827.9039933216679</c:v>
                </c:pt>
                <c:pt idx="146">
                  <c:v>-1825.8448713823393</c:v>
                </c:pt>
                <c:pt idx="147">
                  <c:v>-1824.2418448713543</c:v>
                </c:pt>
                <c:pt idx="148">
                  <c:v>-1823.0960288127046</c:v>
                </c:pt>
                <c:pt idx="149">
                  <c:v>-1822.4082202158384</c:v>
                </c:pt>
                <c:pt idx="150">
                  <c:v>-1822.17889751199</c:v>
                </c:pt>
                <c:pt idx="151">
                  <c:v>-1822.4082202158384</c:v>
                </c:pt>
                <c:pt idx="152">
                  <c:v>-1823.0960288127044</c:v>
                </c:pt>
                <c:pt idx="153">
                  <c:v>-1824.2418448713543</c:v>
                </c:pt>
                <c:pt idx="154">
                  <c:v>-1825.8448713823391</c:v>
                </c:pt>
                <c:pt idx="155">
                  <c:v>-1827.9039933216679</c:v>
                </c:pt>
                <c:pt idx="156">
                  <c:v>-1830.4177784394683</c:v>
                </c:pt>
                <c:pt idx="157">
                  <c:v>-1833.3844782731542</c:v>
                </c:pt>
                <c:pt idx="158">
                  <c:v>-1836.8020293844818</c:v>
                </c:pt>
                <c:pt idx="159">
                  <c:v>-1840.6680548197321</c:v>
                </c:pt>
                <c:pt idx="160">
                  <c:v>-1844.9798657921222</c:v>
                </c:pt>
                <c:pt idx="161">
                  <c:v>-1849.734463585406</c:v>
                </c:pt>
                <c:pt idx="162">
                  <c:v>-1854.9285416774769</c:v>
                </c:pt>
                <c:pt idx="163">
                  <c:v>-1860.5584880826502</c:v>
                </c:pt>
                <c:pt idx="164">
                  <c:v>-1866.6203879111463</c:v>
                </c:pt>
                <c:pt idx="165">
                  <c:v>-1873.1100261441668</c:v>
                </c:pt>
                <c:pt idx="166">
                  <c:v>-1880.0228906227796</c:v>
                </c:pt>
                <c:pt idx="167">
                  <c:v>-1887.3541752487138</c:v>
                </c:pt>
                <c:pt idx="168">
                  <c:v>-1895.098783394981</c:v>
                </c:pt>
                <c:pt idx="169">
                  <c:v>-1903.2513315241124</c:v>
                </c:pt>
                <c:pt idx="170">
                  <c:v>-1911.8061530116283</c:v>
                </c:pt>
                <c:pt idx="171">
                  <c:v>-1920.757302172218</c:v>
                </c:pt>
                <c:pt idx="172">
                  <c:v>-1930.0985584859261</c:v>
                </c:pt>
                <c:pt idx="173">
                  <c:v>-1939.8234310215171</c:v>
                </c:pt>
                <c:pt idx="174">
                  <c:v>-1949.9251630540009</c:v>
                </c:pt>
                <c:pt idx="175">
                  <c:v>-1960.3967368731498</c:v>
                </c:pt>
                <c:pt idx="176">
                  <c:v>-1971.2308787796885</c:v>
                </c:pt>
                <c:pt idx="177">
                  <c:v>-1982.4200642656697</c:v>
                </c:pt>
                <c:pt idx="178">
                  <c:v>-1993.9565233753679</c:v>
                </c:pt>
                <c:pt idx="179">
                  <c:v>-2005.8322462429032</c:v>
                </c:pt>
                <c:pt idx="180">
                  <c:v>-2018.0389888026041</c:v>
                </c:pt>
                <c:pt idx="181">
                  <c:v>-2030.5682786679843</c:v>
                </c:pt>
                <c:pt idx="182">
                  <c:v>-2043.4114211750439</c:v>
                </c:pt>
                <c:pt idx="183">
                  <c:v>-2056.5595055854287</c:v>
                </c:pt>
                <c:pt idx="184">
                  <c:v>-2070.0034114448667</c:v>
                </c:pt>
                <c:pt idx="185">
                  <c:v>-2083.7338150920941</c:v>
                </c:pt>
                <c:pt idx="186">
                  <c:v>-2097.7411963133804</c:v>
                </c:pt>
                <c:pt idx="187">
                  <c:v>-2112.0158451375805</c:v>
                </c:pt>
                <c:pt idx="188">
                  <c:v>-2126.54786876651</c:v>
                </c:pt>
                <c:pt idx="189">
                  <c:v>-2141.3271986353038</c:v>
                </c:pt>
                <c:pt idx="190">
                  <c:v>-2156.3435975972698</c:v>
                </c:pt>
                <c:pt idx="191">
                  <c:v>-2171.5866672276234</c:v>
                </c:pt>
                <c:pt idx="192">
                  <c:v>-2187.0458552403611</c:v>
                </c:pt>
                <c:pt idx="193">
                  <c:v>-2202.710463012419</c:v>
                </c:pt>
                <c:pt idx="194">
                  <c:v>-2218.5696532091251</c:v>
                </c:pt>
                <c:pt idx="195">
                  <c:v>-2234.6124575048702</c:v>
                </c:pt>
                <c:pt idx="196">
                  <c:v>-2250.8277843928086</c:v>
                </c:pt>
                <c:pt idx="197">
                  <c:v>-2267.2044270772935</c:v>
                </c:pt>
                <c:pt idx="198">
                  <c:v>-2283.7310714427053</c:v>
                </c:pt>
                <c:pt idx="199">
                  <c:v>-2300.3963040921935</c:v>
                </c:pt>
                <c:pt idx="200">
                  <c:v>-2317.1886204498423</c:v>
                </c:pt>
                <c:pt idx="201">
                  <c:v>-2334.0964329196581</c:v>
                </c:pt>
                <c:pt idx="202">
                  <c:v>-2351.1080790947635</c:v>
                </c:pt>
                <c:pt idx="203">
                  <c:v>-2368.2118300101129</c:v>
                </c:pt>
                <c:pt idx="204">
                  <c:v>-2385.3958984320138</c:v>
                </c:pt>
                <c:pt idx="205">
                  <c:v>-2402.648447177743</c:v>
                </c:pt>
                <c:pt idx="206">
                  <c:v>-2419.9575974584704</c:v>
                </c:pt>
                <c:pt idx="207">
                  <c:v>-2437.3114372387731</c:v>
                </c:pt>
                <c:pt idx="208">
                  <c:v>-2454.698029605966</c:v>
                </c:pt>
                <c:pt idx="209">
                  <c:v>-2472.1054211425235</c:v>
                </c:pt>
                <c:pt idx="210">
                  <c:v>-2489.5216502948847</c:v>
                </c:pt>
                <c:pt idx="211">
                  <c:v>-2506.9347557319602</c:v>
                </c:pt>
                <c:pt idx="212">
                  <c:v>-2524.3327846867155</c:v>
                </c:pt>
                <c:pt idx="213">
                  <c:v>-2541.7038012742646</c:v>
                </c:pt>
                <c:pt idx="214">
                  <c:v>-2559.0358947799468</c:v>
                </c:pt>
                <c:pt idx="215">
                  <c:v>-2576.3171879109677</c:v>
                </c:pt>
                <c:pt idx="216">
                  <c:v>-2593.5358450052472</c:v>
                </c:pt>
                <c:pt idx="217">
                  <c:v>-2610.6800801912054</c:v>
                </c:pt>
                <c:pt idx="218">
                  <c:v>-2627.7381654923515</c:v>
                </c:pt>
                <c:pt idx="219">
                  <c:v>-2644.6984388705964</c:v>
                </c:pt>
                <c:pt idx="220">
                  <c:v>-2661.5493122023936</c:v>
                </c:pt>
                <c:pt idx="221">
                  <c:v>-2678.2792791818702</c:v>
                </c:pt>
                <c:pt idx="222">
                  <c:v>-2694.876923145302</c:v>
                </c:pt>
                <c:pt idx="223">
                  <c:v>-2711.3309248113846</c:v>
                </c:pt>
                <c:pt idx="224">
                  <c:v>-2727.6300699319204</c:v>
                </c:pt>
                <c:pt idx="225">
                  <c:v>-2743.7632568476906</c:v>
                </c:pt>
                <c:pt idx="226">
                  <c:v>-2759.719503944425</c:v>
                </c:pt>
                <c:pt idx="227">
                  <c:v>-2775.4879570039607</c:v>
                </c:pt>
                <c:pt idx="228">
                  <c:v>-2791.0578964458405</c:v>
                </c:pt>
                <c:pt idx="229">
                  <c:v>-2806.4187444547679</c:v>
                </c:pt>
                <c:pt idx="230">
                  <c:v>-2821.5600719895142</c:v>
                </c:pt>
                <c:pt idx="231">
                  <c:v>-2836.4716056690459</c:v>
                </c:pt>
                <c:pt idx="232">
                  <c:v>-2851.1432345318094</c:v>
                </c:pt>
                <c:pt idx="233">
                  <c:v>-2865.5650166643172</c:v>
                </c:pt>
                <c:pt idx="234">
                  <c:v>-2879.7271856953112</c:v>
                </c:pt>
                <c:pt idx="235">
                  <c:v>-2893.6201571520014</c:v>
                </c:pt>
                <c:pt idx="236">
                  <c:v>-2907.2345346750444</c:v>
                </c:pt>
                <c:pt idx="237">
                  <c:v>-2920.5611160890776</c:v>
                </c:pt>
                <c:pt idx="238">
                  <c:v>-2933.5908993258536</c:v>
                </c:pt>
                <c:pt idx="239">
                  <c:v>-2946.3150881971237</c:v>
                </c:pt>
                <c:pt idx="240">
                  <c:v>-2958.7250980146705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hover!$AB$31</c:f>
              <c:strCache>
                <c:ptCount val="1"/>
                <c:pt idx="0">
                  <c:v>Z3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hover!$AB$32:$AB$272</c:f>
              <c:numCache>
                <c:formatCode>0.00</c:formatCode>
                <c:ptCount val="241"/>
                <c:pt idx="0">
                  <c:v>-2958.7250980146705</c:v>
                </c:pt>
                <c:pt idx="1">
                  <c:v>-2946.3150881971237</c:v>
                </c:pt>
                <c:pt idx="2">
                  <c:v>-2933.5908993258545</c:v>
                </c:pt>
                <c:pt idx="3">
                  <c:v>-2920.5611160890785</c:v>
                </c:pt>
                <c:pt idx="4">
                  <c:v>-2907.2345346750444</c:v>
                </c:pt>
                <c:pt idx="5">
                  <c:v>-2893.6201571520028</c:v>
                </c:pt>
                <c:pt idx="6">
                  <c:v>-2879.7271856953116</c:v>
                </c:pt>
                <c:pt idx="7">
                  <c:v>-2865.5650166643177</c:v>
                </c:pt>
                <c:pt idx="8">
                  <c:v>-2851.1432345318094</c:v>
                </c:pt>
                <c:pt idx="9">
                  <c:v>-2836.4716056690459</c:v>
                </c:pt>
                <c:pt idx="10">
                  <c:v>-2821.5600719895142</c:v>
                </c:pt>
                <c:pt idx="11">
                  <c:v>-2806.4187444547679</c:v>
                </c:pt>
                <c:pt idx="12">
                  <c:v>-2791.0578964458405</c:v>
                </c:pt>
                <c:pt idx="13">
                  <c:v>-2775.4879570039607</c:v>
                </c:pt>
                <c:pt idx="14">
                  <c:v>-2759.7195039444259</c:v>
                </c:pt>
                <c:pt idx="15">
                  <c:v>-2743.7632568476911</c:v>
                </c:pt>
                <c:pt idx="16">
                  <c:v>-2727.6300699319204</c:v>
                </c:pt>
                <c:pt idx="17">
                  <c:v>-2711.3309248113856</c:v>
                </c:pt>
                <c:pt idx="18">
                  <c:v>-2694.876923145303</c:v>
                </c:pt>
                <c:pt idx="19">
                  <c:v>-2678.2792791818711</c:v>
                </c:pt>
                <c:pt idx="20">
                  <c:v>-2661.5493122023945</c:v>
                </c:pt>
                <c:pt idx="21">
                  <c:v>-2644.6984388705973</c:v>
                </c:pt>
                <c:pt idx="22">
                  <c:v>-2627.7381654923524</c:v>
                </c:pt>
                <c:pt idx="23">
                  <c:v>-2610.6800801912063</c:v>
                </c:pt>
                <c:pt idx="24">
                  <c:v>-2593.5358450052472</c:v>
                </c:pt>
                <c:pt idx="25">
                  <c:v>-2576.3171879109682</c:v>
                </c:pt>
                <c:pt idx="26">
                  <c:v>-2559.0358947799473</c:v>
                </c:pt>
                <c:pt idx="27">
                  <c:v>-2541.7038012742646</c:v>
                </c:pt>
                <c:pt idx="28">
                  <c:v>-2524.332784686716</c:v>
                </c:pt>
                <c:pt idx="29">
                  <c:v>-2506.9347557319602</c:v>
                </c:pt>
                <c:pt idx="30">
                  <c:v>-2489.5216502948851</c:v>
                </c:pt>
                <c:pt idx="31">
                  <c:v>-2472.1054211425239</c:v>
                </c:pt>
                <c:pt idx="32">
                  <c:v>-2454.6980296059664</c:v>
                </c:pt>
                <c:pt idx="33">
                  <c:v>-2437.3114372387736</c:v>
                </c:pt>
                <c:pt idx="34">
                  <c:v>-2419.9575974584709</c:v>
                </c:pt>
                <c:pt idx="35">
                  <c:v>-2402.6484471777449</c:v>
                </c:pt>
                <c:pt idx="36">
                  <c:v>-2385.3958984320147</c:v>
                </c:pt>
                <c:pt idx="37">
                  <c:v>-2368.2118300101129</c:v>
                </c:pt>
                <c:pt idx="38">
                  <c:v>-2351.108079094764</c:v>
                </c:pt>
                <c:pt idx="39">
                  <c:v>-2334.0964329196577</c:v>
                </c:pt>
                <c:pt idx="40">
                  <c:v>-2317.1886204498423</c:v>
                </c:pt>
                <c:pt idx="41">
                  <c:v>-2300.3963040921935</c:v>
                </c:pt>
                <c:pt idx="42">
                  <c:v>-2283.7310714427053</c:v>
                </c:pt>
                <c:pt idx="43">
                  <c:v>-2267.204427077294</c:v>
                </c:pt>
                <c:pt idx="44">
                  <c:v>-2250.8277843928099</c:v>
                </c:pt>
                <c:pt idx="45">
                  <c:v>-2234.6124575048711</c:v>
                </c:pt>
                <c:pt idx="46">
                  <c:v>-2218.5696532091251</c:v>
                </c:pt>
                <c:pt idx="47">
                  <c:v>-2202.710463012419</c:v>
                </c:pt>
                <c:pt idx="48">
                  <c:v>-2187.0458552403611</c:v>
                </c:pt>
                <c:pt idx="49">
                  <c:v>-2171.5866672276234</c:v>
                </c:pt>
                <c:pt idx="50">
                  <c:v>-2156.3435975972702</c:v>
                </c:pt>
                <c:pt idx="51">
                  <c:v>-2141.3271986353043</c:v>
                </c:pt>
                <c:pt idx="52">
                  <c:v>-2126.5478687665104</c:v>
                </c:pt>
                <c:pt idx="53">
                  <c:v>-2112.015845137581</c:v>
                </c:pt>
                <c:pt idx="54">
                  <c:v>-2097.7411963133814</c:v>
                </c:pt>
                <c:pt idx="55">
                  <c:v>-2083.733815092095</c:v>
                </c:pt>
                <c:pt idx="56">
                  <c:v>-2070.0034114448672</c:v>
                </c:pt>
                <c:pt idx="57">
                  <c:v>-2056.5595055854296</c:v>
                </c:pt>
                <c:pt idx="58">
                  <c:v>-2043.4114211750443</c:v>
                </c:pt>
                <c:pt idx="59">
                  <c:v>-2030.5682786679849</c:v>
                </c:pt>
                <c:pt idx="60">
                  <c:v>-2018.0389888026041</c:v>
                </c:pt>
                <c:pt idx="61">
                  <c:v>-2005.8322462429032</c:v>
                </c:pt>
                <c:pt idx="62">
                  <c:v>-1993.9565233753685</c:v>
                </c:pt>
                <c:pt idx="63">
                  <c:v>-1982.4200642656699</c:v>
                </c:pt>
                <c:pt idx="64">
                  <c:v>-1971.2308787796894</c:v>
                </c:pt>
                <c:pt idx="65">
                  <c:v>-1960.3967368731498</c:v>
                </c:pt>
                <c:pt idx="66">
                  <c:v>-1949.9251630540016</c:v>
                </c:pt>
                <c:pt idx="67">
                  <c:v>-1939.8234310215178</c:v>
                </c:pt>
                <c:pt idx="68">
                  <c:v>-1930.0985584859261</c:v>
                </c:pt>
                <c:pt idx="69">
                  <c:v>-1920.757302172218</c:v>
                </c:pt>
                <c:pt idx="70">
                  <c:v>-1911.806153011629</c:v>
                </c:pt>
                <c:pt idx="71">
                  <c:v>-1903.2513315241124</c:v>
                </c:pt>
                <c:pt idx="72">
                  <c:v>-1895.098783394981</c:v>
                </c:pt>
                <c:pt idx="73">
                  <c:v>-1887.3541752487138</c:v>
                </c:pt>
                <c:pt idx="74">
                  <c:v>-1880.0228906227796</c:v>
                </c:pt>
                <c:pt idx="75">
                  <c:v>-1873.1100261441668</c:v>
                </c:pt>
                <c:pt idx="76">
                  <c:v>-1866.6203879111463</c:v>
                </c:pt>
                <c:pt idx="77">
                  <c:v>-1860.5584880826502</c:v>
                </c:pt>
                <c:pt idx="78">
                  <c:v>-1854.9285416774771</c:v>
                </c:pt>
                <c:pt idx="79">
                  <c:v>-1849.734463585406</c:v>
                </c:pt>
                <c:pt idx="80">
                  <c:v>-1844.9798657921226</c:v>
                </c:pt>
                <c:pt idx="81">
                  <c:v>-1840.6680548197321</c:v>
                </c:pt>
                <c:pt idx="82">
                  <c:v>-1836.802029384482</c:v>
                </c:pt>
                <c:pt idx="83">
                  <c:v>-1833.3844782731542</c:v>
                </c:pt>
                <c:pt idx="84">
                  <c:v>-1830.4177784394683</c:v>
                </c:pt>
                <c:pt idx="85">
                  <c:v>-1827.9039933216679</c:v>
                </c:pt>
                <c:pt idx="86">
                  <c:v>-1825.8448713823391</c:v>
                </c:pt>
                <c:pt idx="87">
                  <c:v>-1824.2418448713543</c:v>
                </c:pt>
                <c:pt idx="88">
                  <c:v>-1823.0960288127046</c:v>
                </c:pt>
                <c:pt idx="89">
                  <c:v>-1822.4082202158384</c:v>
                </c:pt>
                <c:pt idx="90">
                  <c:v>-1822.17889751199</c:v>
                </c:pt>
                <c:pt idx="91">
                  <c:v>-1822.4082202158384</c:v>
                </c:pt>
                <c:pt idx="92">
                  <c:v>-1823.0960288127044</c:v>
                </c:pt>
                <c:pt idx="93">
                  <c:v>-1824.2418448713543</c:v>
                </c:pt>
                <c:pt idx="94">
                  <c:v>-1825.8448713823391</c:v>
                </c:pt>
                <c:pt idx="95">
                  <c:v>-1827.9039933216679</c:v>
                </c:pt>
                <c:pt idx="96">
                  <c:v>-1830.4177784394683</c:v>
                </c:pt>
                <c:pt idx="97">
                  <c:v>-1833.3844782731542</c:v>
                </c:pt>
                <c:pt idx="98">
                  <c:v>-1836.8020293844818</c:v>
                </c:pt>
                <c:pt idx="99">
                  <c:v>-1840.6680548197321</c:v>
                </c:pt>
                <c:pt idx="100">
                  <c:v>-1844.9798657921222</c:v>
                </c:pt>
                <c:pt idx="101">
                  <c:v>-1849.734463585406</c:v>
                </c:pt>
                <c:pt idx="102">
                  <c:v>-1854.9285416774769</c:v>
                </c:pt>
                <c:pt idx="103">
                  <c:v>-1860.55848808265</c:v>
                </c:pt>
                <c:pt idx="104">
                  <c:v>-1866.6203879111463</c:v>
                </c:pt>
                <c:pt idx="105">
                  <c:v>-1873.1100261441668</c:v>
                </c:pt>
                <c:pt idx="106">
                  <c:v>-1880.0228906227796</c:v>
                </c:pt>
                <c:pt idx="107">
                  <c:v>-1887.3541752487138</c:v>
                </c:pt>
                <c:pt idx="108">
                  <c:v>-1895.098783394981</c:v>
                </c:pt>
                <c:pt idx="109">
                  <c:v>-1903.2513315241124</c:v>
                </c:pt>
                <c:pt idx="110">
                  <c:v>-1911.8061530116283</c:v>
                </c:pt>
                <c:pt idx="111">
                  <c:v>-1920.757302172218</c:v>
                </c:pt>
                <c:pt idx="112">
                  <c:v>-1930.0985584859261</c:v>
                </c:pt>
                <c:pt idx="113">
                  <c:v>-1939.8234310215171</c:v>
                </c:pt>
                <c:pt idx="114">
                  <c:v>-1949.9251630540014</c:v>
                </c:pt>
                <c:pt idx="115">
                  <c:v>-1960.3967368731498</c:v>
                </c:pt>
                <c:pt idx="116">
                  <c:v>-1971.2308787796885</c:v>
                </c:pt>
                <c:pt idx="117">
                  <c:v>-1982.4200642656697</c:v>
                </c:pt>
                <c:pt idx="118">
                  <c:v>-1993.9565233753679</c:v>
                </c:pt>
                <c:pt idx="119">
                  <c:v>-2005.8322462429032</c:v>
                </c:pt>
                <c:pt idx="120">
                  <c:v>-2018.0389888026041</c:v>
                </c:pt>
                <c:pt idx="121">
                  <c:v>-2030.5682786679847</c:v>
                </c:pt>
                <c:pt idx="122">
                  <c:v>-2043.4114211750443</c:v>
                </c:pt>
                <c:pt idx="123">
                  <c:v>-2056.5595055854287</c:v>
                </c:pt>
                <c:pt idx="124">
                  <c:v>-2070.0034114448667</c:v>
                </c:pt>
                <c:pt idx="125">
                  <c:v>-2083.7338150920941</c:v>
                </c:pt>
                <c:pt idx="126">
                  <c:v>-2097.7411963133804</c:v>
                </c:pt>
                <c:pt idx="127">
                  <c:v>-2112.0158451375796</c:v>
                </c:pt>
                <c:pt idx="128">
                  <c:v>-2126.54786876651</c:v>
                </c:pt>
                <c:pt idx="129">
                  <c:v>-2141.3271986353038</c:v>
                </c:pt>
                <c:pt idx="130">
                  <c:v>-2156.3435975972698</c:v>
                </c:pt>
                <c:pt idx="131">
                  <c:v>-2171.5866672276234</c:v>
                </c:pt>
                <c:pt idx="132">
                  <c:v>-2187.0458552403611</c:v>
                </c:pt>
                <c:pt idx="133">
                  <c:v>-2202.710463012419</c:v>
                </c:pt>
                <c:pt idx="134">
                  <c:v>-2218.5696532091251</c:v>
                </c:pt>
                <c:pt idx="135">
                  <c:v>-2234.6124575048707</c:v>
                </c:pt>
                <c:pt idx="136">
                  <c:v>-2250.827784392809</c:v>
                </c:pt>
                <c:pt idx="137">
                  <c:v>-2267.2044270772949</c:v>
                </c:pt>
                <c:pt idx="138">
                  <c:v>-2283.7310714427053</c:v>
                </c:pt>
                <c:pt idx="139">
                  <c:v>-2300.3963040921935</c:v>
                </c:pt>
                <c:pt idx="140">
                  <c:v>-2317.1886204498423</c:v>
                </c:pt>
                <c:pt idx="141">
                  <c:v>-2334.0964329196577</c:v>
                </c:pt>
                <c:pt idx="142">
                  <c:v>-2351.1080790947635</c:v>
                </c:pt>
                <c:pt idx="143">
                  <c:v>-2368.2118300101129</c:v>
                </c:pt>
                <c:pt idx="144">
                  <c:v>-2385.3958984320143</c:v>
                </c:pt>
                <c:pt idx="145">
                  <c:v>-2402.6484471777439</c:v>
                </c:pt>
                <c:pt idx="146">
                  <c:v>-2419.9575974584704</c:v>
                </c:pt>
                <c:pt idx="147">
                  <c:v>-2437.3114372387731</c:v>
                </c:pt>
                <c:pt idx="148">
                  <c:v>-2454.698029605966</c:v>
                </c:pt>
                <c:pt idx="149">
                  <c:v>-2472.1054211425235</c:v>
                </c:pt>
                <c:pt idx="150">
                  <c:v>-2489.5216502948847</c:v>
                </c:pt>
                <c:pt idx="151">
                  <c:v>-2506.9347557319602</c:v>
                </c:pt>
                <c:pt idx="152">
                  <c:v>-2524.3327846867155</c:v>
                </c:pt>
                <c:pt idx="153">
                  <c:v>-2541.7038012742646</c:v>
                </c:pt>
                <c:pt idx="154">
                  <c:v>-2559.0358947799468</c:v>
                </c:pt>
                <c:pt idx="155">
                  <c:v>-2576.3171879109677</c:v>
                </c:pt>
                <c:pt idx="156">
                  <c:v>-2593.5358450052472</c:v>
                </c:pt>
                <c:pt idx="157">
                  <c:v>-2610.6800801912059</c:v>
                </c:pt>
                <c:pt idx="158">
                  <c:v>-2627.7381654923515</c:v>
                </c:pt>
                <c:pt idx="159">
                  <c:v>-2644.6984388705964</c:v>
                </c:pt>
                <c:pt idx="160">
                  <c:v>-2661.5493122023936</c:v>
                </c:pt>
                <c:pt idx="161">
                  <c:v>-2678.2792791818702</c:v>
                </c:pt>
                <c:pt idx="162">
                  <c:v>-2694.876923145302</c:v>
                </c:pt>
                <c:pt idx="163">
                  <c:v>-2711.3309248113846</c:v>
                </c:pt>
                <c:pt idx="164">
                  <c:v>-2727.6300699319204</c:v>
                </c:pt>
                <c:pt idx="165">
                  <c:v>-2743.7632568476911</c:v>
                </c:pt>
                <c:pt idx="166">
                  <c:v>-2759.719503944425</c:v>
                </c:pt>
                <c:pt idx="167">
                  <c:v>-2775.4879570039607</c:v>
                </c:pt>
                <c:pt idx="168">
                  <c:v>-2791.0578964458405</c:v>
                </c:pt>
                <c:pt idx="169">
                  <c:v>-2806.4187444547679</c:v>
                </c:pt>
                <c:pt idx="170">
                  <c:v>-2821.5600719895142</c:v>
                </c:pt>
                <c:pt idx="171">
                  <c:v>-2836.4716056690459</c:v>
                </c:pt>
                <c:pt idx="172">
                  <c:v>-2851.1432345318094</c:v>
                </c:pt>
                <c:pt idx="173">
                  <c:v>-2865.5650166643172</c:v>
                </c:pt>
                <c:pt idx="174">
                  <c:v>-2879.7271856953107</c:v>
                </c:pt>
                <c:pt idx="175">
                  <c:v>-2893.6201571520014</c:v>
                </c:pt>
                <c:pt idx="176">
                  <c:v>-2907.2345346750444</c:v>
                </c:pt>
                <c:pt idx="177">
                  <c:v>-2920.5611160890776</c:v>
                </c:pt>
                <c:pt idx="178">
                  <c:v>-2933.5908993258536</c:v>
                </c:pt>
                <c:pt idx="179">
                  <c:v>-2946.3150881971237</c:v>
                </c:pt>
                <c:pt idx="180">
                  <c:v>-2958.7250980146705</c:v>
                </c:pt>
                <c:pt idx="181">
                  <c:v>-2970.8125610549814</c:v>
                </c:pt>
                <c:pt idx="182">
                  <c:v>-2982.569331866272</c:v>
                </c:pt>
                <c:pt idx="183">
                  <c:v>-2993.9874924156989</c:v>
                </c:pt>
                <c:pt idx="184">
                  <c:v>-3005.0593570747765</c:v>
                </c:pt>
                <c:pt idx="185">
                  <c:v>-3015.7774774411482</c:v>
                </c:pt>
                <c:pt idx="186">
                  <c:v>-3026.1346469950104</c:v>
                </c:pt>
                <c:pt idx="187">
                  <c:v>-3036.1239055886394</c:v>
                </c:pt>
                <c:pt idx="188">
                  <c:v>-3045.7385437675844</c:v>
                </c:pt>
                <c:pt idx="189">
                  <c:v>-3054.9721069222323</c:v>
                </c:pt>
                <c:pt idx="190">
                  <c:v>-3063.8183992685813</c:v>
                </c:pt>
                <c:pt idx="191">
                  <c:v>-3072.2714876571322</c:v>
                </c:pt>
                <c:pt idx="192">
                  <c:v>-3080.325705208968</c:v>
                </c:pt>
                <c:pt idx="193">
                  <c:v>-3087.9756547781694</c:v>
                </c:pt>
                <c:pt idx="194">
                  <c:v>-3095.2162122397849</c:v>
                </c:pt>
                <c:pt idx="195">
                  <c:v>-3102.0425296027124</c:v>
                </c:pt>
                <c:pt idx="196">
                  <c:v>-3108.4500379468927</c:v>
                </c:pt>
                <c:pt idx="197">
                  <c:v>-3114.4344501842916</c:v>
                </c:pt>
                <c:pt idx="198">
                  <c:v>-3119.9917636432469</c:v>
                </c:pt>
                <c:pt idx="199">
                  <c:v>-3125.1182624757766</c:v>
                </c:pt>
                <c:pt idx="200">
                  <c:v>-3129.8105198875296</c:v>
                </c:pt>
                <c:pt idx="201">
                  <c:v>-3134.0654001900957</c:v>
                </c:pt>
                <c:pt idx="202">
                  <c:v>-3137.8800606754558</c:v>
                </c:pt>
                <c:pt idx="203">
                  <c:v>-3141.2519533123545</c:v>
                </c:pt>
                <c:pt idx="204">
                  <c:v>-3144.1788262644482</c:v>
                </c:pt>
                <c:pt idx="205">
                  <c:v>-3146.6587252301092</c:v>
                </c:pt>
                <c:pt idx="206">
                  <c:v>-3148.6899946037483</c:v>
                </c:pt>
                <c:pt idx="207">
                  <c:v>-3150.2712784586133</c:v>
                </c:pt>
                <c:pt idx="208">
                  <c:v>-3151.4015213509579</c:v>
                </c:pt>
                <c:pt idx="209">
                  <c:v>-3152.0799689455662</c:v>
                </c:pt>
                <c:pt idx="210">
                  <c:v>-3152.3061684625741</c:v>
                </c:pt>
                <c:pt idx="211">
                  <c:v>-3152.0799689455671</c:v>
                </c:pt>
                <c:pt idx="212">
                  <c:v>-3151.4015213509579</c:v>
                </c:pt>
                <c:pt idx="213">
                  <c:v>-3150.2712784586133</c:v>
                </c:pt>
                <c:pt idx="214">
                  <c:v>-3148.6899946037483</c:v>
                </c:pt>
                <c:pt idx="215">
                  <c:v>-3146.6587252301092</c:v>
                </c:pt>
                <c:pt idx="216">
                  <c:v>-3144.1788262644482</c:v>
                </c:pt>
                <c:pt idx="217">
                  <c:v>-3141.2519533123545</c:v>
                </c:pt>
                <c:pt idx="218">
                  <c:v>-3137.8800606754567</c:v>
                </c:pt>
                <c:pt idx="219">
                  <c:v>-3134.0654001900957</c:v>
                </c:pt>
                <c:pt idx="220">
                  <c:v>-3129.8105198875296</c:v>
                </c:pt>
                <c:pt idx="221">
                  <c:v>-3125.1182624757766</c:v>
                </c:pt>
                <c:pt idx="222">
                  <c:v>-3119.9917636432469</c:v>
                </c:pt>
                <c:pt idx="223">
                  <c:v>-3114.4344501842916</c:v>
                </c:pt>
                <c:pt idx="224">
                  <c:v>-3108.4500379468927</c:v>
                </c:pt>
                <c:pt idx="225">
                  <c:v>-3102.0425296027124</c:v>
                </c:pt>
                <c:pt idx="226">
                  <c:v>-3095.2162122397849</c:v>
                </c:pt>
                <c:pt idx="227">
                  <c:v>-3087.9756547781694</c:v>
                </c:pt>
                <c:pt idx="228">
                  <c:v>-3080.325705208968</c:v>
                </c:pt>
                <c:pt idx="229">
                  <c:v>-3072.2714876571322</c:v>
                </c:pt>
                <c:pt idx="230">
                  <c:v>-3063.8183992685817</c:v>
                </c:pt>
                <c:pt idx="231">
                  <c:v>-3054.9721069222323</c:v>
                </c:pt>
                <c:pt idx="232">
                  <c:v>-3045.7385437675848</c:v>
                </c:pt>
                <c:pt idx="233">
                  <c:v>-3036.1239055886404</c:v>
                </c:pt>
                <c:pt idx="234">
                  <c:v>-3026.1346469950108</c:v>
                </c:pt>
                <c:pt idx="235">
                  <c:v>-3015.7774774411482</c:v>
                </c:pt>
                <c:pt idx="236">
                  <c:v>-3005.0593570747769</c:v>
                </c:pt>
                <c:pt idx="237">
                  <c:v>-2993.9874924156993</c:v>
                </c:pt>
                <c:pt idx="238">
                  <c:v>-2982.5693318662729</c:v>
                </c:pt>
                <c:pt idx="239">
                  <c:v>-2970.8125610549823</c:v>
                </c:pt>
                <c:pt idx="240">
                  <c:v>-2958.7250980146705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hover!$AC$31</c:f>
              <c:strCache>
                <c:ptCount val="1"/>
                <c:pt idx="0">
                  <c:v>Z4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hover!$AC$32:$AC$272</c:f>
              <c:numCache>
                <c:formatCode>0.00</c:formatCode>
                <c:ptCount val="241"/>
                <c:pt idx="0">
                  <c:v>-2018.0389888026041</c:v>
                </c:pt>
                <c:pt idx="1">
                  <c:v>-2005.8322462429032</c:v>
                </c:pt>
                <c:pt idx="2">
                  <c:v>-1993.9565233753685</c:v>
                </c:pt>
                <c:pt idx="3">
                  <c:v>-1982.4200642656699</c:v>
                </c:pt>
                <c:pt idx="4">
                  <c:v>-1971.2308787796894</c:v>
                </c:pt>
                <c:pt idx="5">
                  <c:v>-1960.3967368731498</c:v>
                </c:pt>
                <c:pt idx="6">
                  <c:v>-1949.9251630540016</c:v>
                </c:pt>
                <c:pt idx="7">
                  <c:v>-1939.8234310215178</c:v>
                </c:pt>
                <c:pt idx="8">
                  <c:v>-1930.0985584859261</c:v>
                </c:pt>
                <c:pt idx="9">
                  <c:v>-1920.757302172218</c:v>
                </c:pt>
                <c:pt idx="10">
                  <c:v>-1911.806153011629</c:v>
                </c:pt>
                <c:pt idx="11">
                  <c:v>-1903.2513315241124</c:v>
                </c:pt>
                <c:pt idx="12">
                  <c:v>-1895.098783394981</c:v>
                </c:pt>
                <c:pt idx="13">
                  <c:v>-1887.3541752487138</c:v>
                </c:pt>
                <c:pt idx="14">
                  <c:v>-1880.0228906227796</c:v>
                </c:pt>
                <c:pt idx="15">
                  <c:v>-1873.1100261441668</c:v>
                </c:pt>
                <c:pt idx="16">
                  <c:v>-1866.6203879111463</c:v>
                </c:pt>
                <c:pt idx="17">
                  <c:v>-1860.5584880826502</c:v>
                </c:pt>
                <c:pt idx="18">
                  <c:v>-1854.9285416774771</c:v>
                </c:pt>
                <c:pt idx="19">
                  <c:v>-1849.734463585406</c:v>
                </c:pt>
                <c:pt idx="20">
                  <c:v>-1844.9798657921226</c:v>
                </c:pt>
                <c:pt idx="21">
                  <c:v>-1840.6680548197321</c:v>
                </c:pt>
                <c:pt idx="22">
                  <c:v>-1836.802029384482</c:v>
                </c:pt>
                <c:pt idx="23">
                  <c:v>-1833.3844782731542</c:v>
                </c:pt>
                <c:pt idx="24">
                  <c:v>-1830.4177784394683</c:v>
                </c:pt>
                <c:pt idx="25">
                  <c:v>-1827.9039933216679</c:v>
                </c:pt>
                <c:pt idx="26">
                  <c:v>-1825.8448713823391</c:v>
                </c:pt>
                <c:pt idx="27">
                  <c:v>-1824.2418448713543</c:v>
                </c:pt>
                <c:pt idx="28">
                  <c:v>-1823.0960288127046</c:v>
                </c:pt>
                <c:pt idx="29">
                  <c:v>-1822.4082202158384</c:v>
                </c:pt>
                <c:pt idx="30">
                  <c:v>-1822.17889751199</c:v>
                </c:pt>
                <c:pt idx="31">
                  <c:v>-1822.4082202158384</c:v>
                </c:pt>
                <c:pt idx="32">
                  <c:v>-1823.0960288127046</c:v>
                </c:pt>
                <c:pt idx="33">
                  <c:v>-1824.2418448713543</c:v>
                </c:pt>
                <c:pt idx="34">
                  <c:v>-1825.8448713823391</c:v>
                </c:pt>
                <c:pt idx="35">
                  <c:v>-1827.9039933216679</c:v>
                </c:pt>
                <c:pt idx="36">
                  <c:v>-1830.4177784394683</c:v>
                </c:pt>
                <c:pt idx="37">
                  <c:v>-1833.3844782731542</c:v>
                </c:pt>
                <c:pt idx="38">
                  <c:v>-1836.8020293844818</c:v>
                </c:pt>
                <c:pt idx="39">
                  <c:v>-1840.6680548197321</c:v>
                </c:pt>
                <c:pt idx="40">
                  <c:v>-1844.9798657921222</c:v>
                </c:pt>
                <c:pt idx="41">
                  <c:v>-1849.734463585406</c:v>
                </c:pt>
                <c:pt idx="42">
                  <c:v>-1854.9285416774769</c:v>
                </c:pt>
                <c:pt idx="43">
                  <c:v>-1860.5584880826502</c:v>
                </c:pt>
                <c:pt idx="44">
                  <c:v>-1866.6203879111463</c:v>
                </c:pt>
                <c:pt idx="45">
                  <c:v>-1873.1100261441668</c:v>
                </c:pt>
                <c:pt idx="46">
                  <c:v>-1880.0228906227796</c:v>
                </c:pt>
                <c:pt idx="47">
                  <c:v>-1887.3541752487138</c:v>
                </c:pt>
                <c:pt idx="48">
                  <c:v>-1895.098783394981</c:v>
                </c:pt>
                <c:pt idx="49">
                  <c:v>-1903.2513315241124</c:v>
                </c:pt>
                <c:pt idx="50">
                  <c:v>-1911.8061530116283</c:v>
                </c:pt>
                <c:pt idx="51">
                  <c:v>-1920.7573021722174</c:v>
                </c:pt>
                <c:pt idx="52">
                  <c:v>-1930.0985584859261</c:v>
                </c:pt>
                <c:pt idx="53">
                  <c:v>-1939.8234310215171</c:v>
                </c:pt>
                <c:pt idx="54">
                  <c:v>-1949.9251630540014</c:v>
                </c:pt>
                <c:pt idx="55">
                  <c:v>-1960.3967368731498</c:v>
                </c:pt>
                <c:pt idx="56">
                  <c:v>-1971.2308787796887</c:v>
                </c:pt>
                <c:pt idx="57">
                  <c:v>-1982.4200642656697</c:v>
                </c:pt>
                <c:pt idx="58">
                  <c:v>-1993.9565233753679</c:v>
                </c:pt>
                <c:pt idx="59">
                  <c:v>-2005.8322462429032</c:v>
                </c:pt>
                <c:pt idx="60">
                  <c:v>-2018.0389888026041</c:v>
                </c:pt>
                <c:pt idx="61">
                  <c:v>-2030.5682786679847</c:v>
                </c:pt>
                <c:pt idx="62">
                  <c:v>-2043.4114211750443</c:v>
                </c:pt>
                <c:pt idx="63">
                  <c:v>-2056.5595055854287</c:v>
                </c:pt>
                <c:pt idx="64">
                  <c:v>-2070.0034114448667</c:v>
                </c:pt>
                <c:pt idx="65">
                  <c:v>-2083.7338150920941</c:v>
                </c:pt>
                <c:pt idx="66">
                  <c:v>-2097.7411963133804</c:v>
                </c:pt>
                <c:pt idx="67">
                  <c:v>-2112.0158451375805</c:v>
                </c:pt>
                <c:pt idx="68">
                  <c:v>-2126.5478687665104</c:v>
                </c:pt>
                <c:pt idx="69">
                  <c:v>-2141.3271986353038</c:v>
                </c:pt>
                <c:pt idx="70">
                  <c:v>-2156.3435975972698</c:v>
                </c:pt>
                <c:pt idx="71">
                  <c:v>-2171.5866672276234</c:v>
                </c:pt>
                <c:pt idx="72">
                  <c:v>-2187.0458552403611</c:v>
                </c:pt>
                <c:pt idx="73">
                  <c:v>-2202.710463012419</c:v>
                </c:pt>
                <c:pt idx="74">
                  <c:v>-2218.5696532091251</c:v>
                </c:pt>
                <c:pt idx="75">
                  <c:v>-2234.6124575048702</c:v>
                </c:pt>
                <c:pt idx="76">
                  <c:v>-2250.8277843928086</c:v>
                </c:pt>
                <c:pt idx="77">
                  <c:v>-2267.2044270772935</c:v>
                </c:pt>
                <c:pt idx="78">
                  <c:v>-2283.7310714427053</c:v>
                </c:pt>
                <c:pt idx="79">
                  <c:v>-2300.3963040921935</c:v>
                </c:pt>
                <c:pt idx="80">
                  <c:v>-2317.1886204498414</c:v>
                </c:pt>
                <c:pt idx="81">
                  <c:v>-2334.0964329196577</c:v>
                </c:pt>
                <c:pt idx="82">
                  <c:v>-2351.1080790947635</c:v>
                </c:pt>
                <c:pt idx="83">
                  <c:v>-2368.2118300101129</c:v>
                </c:pt>
                <c:pt idx="84">
                  <c:v>-2385.3958984320143</c:v>
                </c:pt>
                <c:pt idx="85">
                  <c:v>-2402.6484471777439</c:v>
                </c:pt>
                <c:pt idx="86">
                  <c:v>-2419.9575974584709</c:v>
                </c:pt>
                <c:pt idx="87">
                  <c:v>-2437.3114372387731</c:v>
                </c:pt>
                <c:pt idx="88">
                  <c:v>-2454.698029605966</c:v>
                </c:pt>
                <c:pt idx="89">
                  <c:v>-2472.1054211425235</c:v>
                </c:pt>
                <c:pt idx="90">
                  <c:v>-2489.5216502948847</c:v>
                </c:pt>
                <c:pt idx="91">
                  <c:v>-2506.9347557319602</c:v>
                </c:pt>
                <c:pt idx="92">
                  <c:v>-2524.3327846867155</c:v>
                </c:pt>
                <c:pt idx="93">
                  <c:v>-2541.7038012742646</c:v>
                </c:pt>
                <c:pt idx="94">
                  <c:v>-2559.0358947799468</c:v>
                </c:pt>
                <c:pt idx="95">
                  <c:v>-2576.3171879109677</c:v>
                </c:pt>
                <c:pt idx="96">
                  <c:v>-2593.5358450052472</c:v>
                </c:pt>
                <c:pt idx="97">
                  <c:v>-2610.6800801912059</c:v>
                </c:pt>
                <c:pt idx="98">
                  <c:v>-2627.7381654923515</c:v>
                </c:pt>
                <c:pt idx="99">
                  <c:v>-2644.6984388705973</c:v>
                </c:pt>
                <c:pt idx="100">
                  <c:v>-2661.5493122023945</c:v>
                </c:pt>
                <c:pt idx="101">
                  <c:v>-2678.2792791818702</c:v>
                </c:pt>
                <c:pt idx="102">
                  <c:v>-2694.876923145302</c:v>
                </c:pt>
                <c:pt idx="103">
                  <c:v>-2711.3309248113846</c:v>
                </c:pt>
                <c:pt idx="104">
                  <c:v>-2727.6300699319199</c:v>
                </c:pt>
                <c:pt idx="105">
                  <c:v>-2743.7632568476906</c:v>
                </c:pt>
                <c:pt idx="106">
                  <c:v>-2759.719503944425</c:v>
                </c:pt>
                <c:pt idx="107">
                  <c:v>-2775.4879570039607</c:v>
                </c:pt>
                <c:pt idx="108">
                  <c:v>-2791.0578964458405</c:v>
                </c:pt>
                <c:pt idx="109">
                  <c:v>-2806.4187444547679</c:v>
                </c:pt>
                <c:pt idx="110">
                  <c:v>-2821.5600719895142</c:v>
                </c:pt>
                <c:pt idx="111">
                  <c:v>-2836.4716056690459</c:v>
                </c:pt>
                <c:pt idx="112">
                  <c:v>-2851.1432345318094</c:v>
                </c:pt>
                <c:pt idx="113">
                  <c:v>-2865.5650166643172</c:v>
                </c:pt>
                <c:pt idx="114">
                  <c:v>-2879.7271856953112</c:v>
                </c:pt>
                <c:pt idx="115">
                  <c:v>-2893.6201571520019</c:v>
                </c:pt>
                <c:pt idx="116">
                  <c:v>-2907.2345346750444</c:v>
                </c:pt>
                <c:pt idx="117">
                  <c:v>-2920.5611160890776</c:v>
                </c:pt>
                <c:pt idx="118">
                  <c:v>-2933.5908993258536</c:v>
                </c:pt>
                <c:pt idx="119">
                  <c:v>-2946.3150881971237</c:v>
                </c:pt>
                <c:pt idx="120">
                  <c:v>-2958.7250980146705</c:v>
                </c:pt>
                <c:pt idx="121">
                  <c:v>-2970.8125610549814</c:v>
                </c:pt>
                <c:pt idx="122">
                  <c:v>-2982.5693318662729</c:v>
                </c:pt>
                <c:pt idx="123">
                  <c:v>-2993.9874924156989</c:v>
                </c:pt>
                <c:pt idx="124">
                  <c:v>-3005.0593570747765</c:v>
                </c:pt>
                <c:pt idx="125">
                  <c:v>-3015.7774774411482</c:v>
                </c:pt>
                <c:pt idx="126">
                  <c:v>-3026.1346469950104</c:v>
                </c:pt>
                <c:pt idx="127">
                  <c:v>-3036.1239055886394</c:v>
                </c:pt>
                <c:pt idx="128">
                  <c:v>-3045.7385437675844</c:v>
                </c:pt>
                <c:pt idx="129">
                  <c:v>-3054.9721069222323</c:v>
                </c:pt>
                <c:pt idx="130">
                  <c:v>-3063.8183992685813</c:v>
                </c:pt>
                <c:pt idx="131">
                  <c:v>-3072.2714876571322</c:v>
                </c:pt>
                <c:pt idx="132">
                  <c:v>-3080.325705208968</c:v>
                </c:pt>
                <c:pt idx="133">
                  <c:v>-3087.9756547781694</c:v>
                </c:pt>
                <c:pt idx="134">
                  <c:v>-3095.2162122397849</c:v>
                </c:pt>
                <c:pt idx="135">
                  <c:v>-3102.0425296027124</c:v>
                </c:pt>
                <c:pt idx="136">
                  <c:v>-3108.4500379468927</c:v>
                </c:pt>
                <c:pt idx="137">
                  <c:v>-3114.4344501842916</c:v>
                </c:pt>
                <c:pt idx="138">
                  <c:v>-3119.9917636432469</c:v>
                </c:pt>
                <c:pt idx="139">
                  <c:v>-3125.1182624757766</c:v>
                </c:pt>
                <c:pt idx="140">
                  <c:v>-3129.8105198875296</c:v>
                </c:pt>
                <c:pt idx="141">
                  <c:v>-3134.0654001900957</c:v>
                </c:pt>
                <c:pt idx="142">
                  <c:v>-3137.8800606754558</c:v>
                </c:pt>
                <c:pt idx="143">
                  <c:v>-3141.2519533123545</c:v>
                </c:pt>
                <c:pt idx="144">
                  <c:v>-3144.1788262644482</c:v>
                </c:pt>
                <c:pt idx="145">
                  <c:v>-3146.6587252301083</c:v>
                </c:pt>
                <c:pt idx="146">
                  <c:v>-3148.6899946037483</c:v>
                </c:pt>
                <c:pt idx="147">
                  <c:v>-3150.2712784586133</c:v>
                </c:pt>
                <c:pt idx="148">
                  <c:v>-3151.4015213509579</c:v>
                </c:pt>
                <c:pt idx="149">
                  <c:v>-3152.0799689455662</c:v>
                </c:pt>
                <c:pt idx="150">
                  <c:v>-3152.3061684625741</c:v>
                </c:pt>
                <c:pt idx="151">
                  <c:v>-3152.0799689455671</c:v>
                </c:pt>
                <c:pt idx="152">
                  <c:v>-3151.4015213509579</c:v>
                </c:pt>
                <c:pt idx="153">
                  <c:v>-3150.2712784586133</c:v>
                </c:pt>
                <c:pt idx="154">
                  <c:v>-3148.6899946037483</c:v>
                </c:pt>
                <c:pt idx="155">
                  <c:v>-3146.6587252301092</c:v>
                </c:pt>
                <c:pt idx="156">
                  <c:v>-3144.1788262644482</c:v>
                </c:pt>
                <c:pt idx="157">
                  <c:v>-3141.2519533123545</c:v>
                </c:pt>
                <c:pt idx="158">
                  <c:v>-3137.8800606754567</c:v>
                </c:pt>
                <c:pt idx="159">
                  <c:v>-3134.0654001900957</c:v>
                </c:pt>
                <c:pt idx="160">
                  <c:v>-3129.8105198875296</c:v>
                </c:pt>
                <c:pt idx="161">
                  <c:v>-3125.1182624757766</c:v>
                </c:pt>
                <c:pt idx="162">
                  <c:v>-3119.9917636432469</c:v>
                </c:pt>
                <c:pt idx="163">
                  <c:v>-3114.4344501842916</c:v>
                </c:pt>
                <c:pt idx="164">
                  <c:v>-3108.4500379468927</c:v>
                </c:pt>
                <c:pt idx="165">
                  <c:v>-3102.0425296027124</c:v>
                </c:pt>
                <c:pt idx="166">
                  <c:v>-3095.2162122397849</c:v>
                </c:pt>
                <c:pt idx="167">
                  <c:v>-3087.9756547781694</c:v>
                </c:pt>
                <c:pt idx="168">
                  <c:v>-3080.325705208968</c:v>
                </c:pt>
                <c:pt idx="169">
                  <c:v>-3072.2714876571322</c:v>
                </c:pt>
                <c:pt idx="170">
                  <c:v>-3063.8183992685817</c:v>
                </c:pt>
                <c:pt idx="171">
                  <c:v>-3054.9721069222323</c:v>
                </c:pt>
                <c:pt idx="172">
                  <c:v>-3045.7385437675848</c:v>
                </c:pt>
                <c:pt idx="173">
                  <c:v>-3036.1239055886404</c:v>
                </c:pt>
                <c:pt idx="174">
                  <c:v>-3026.1346469950108</c:v>
                </c:pt>
                <c:pt idx="175">
                  <c:v>-3015.7774774411482</c:v>
                </c:pt>
                <c:pt idx="176">
                  <c:v>-3005.0593570747769</c:v>
                </c:pt>
                <c:pt idx="177">
                  <c:v>-2993.9874924156993</c:v>
                </c:pt>
                <c:pt idx="178">
                  <c:v>-2982.5693318662729</c:v>
                </c:pt>
                <c:pt idx="179">
                  <c:v>-2970.8125610549823</c:v>
                </c:pt>
                <c:pt idx="180">
                  <c:v>-2958.7250980146705</c:v>
                </c:pt>
                <c:pt idx="181">
                  <c:v>-2946.3150881971242</c:v>
                </c:pt>
                <c:pt idx="182">
                  <c:v>-2933.5908993258545</c:v>
                </c:pt>
                <c:pt idx="183">
                  <c:v>-2920.5611160890785</c:v>
                </c:pt>
                <c:pt idx="184">
                  <c:v>-2907.2345346750444</c:v>
                </c:pt>
                <c:pt idx="185">
                  <c:v>-2893.6201571520019</c:v>
                </c:pt>
                <c:pt idx="186">
                  <c:v>-2879.7271856953112</c:v>
                </c:pt>
                <c:pt idx="187">
                  <c:v>-2865.5650166643172</c:v>
                </c:pt>
                <c:pt idx="188">
                  <c:v>-2851.1432345318094</c:v>
                </c:pt>
                <c:pt idx="189">
                  <c:v>-2836.4716056690463</c:v>
                </c:pt>
                <c:pt idx="190">
                  <c:v>-2821.5600719895147</c:v>
                </c:pt>
                <c:pt idx="191">
                  <c:v>-2806.4187444547679</c:v>
                </c:pt>
                <c:pt idx="192">
                  <c:v>-2791.0578964458405</c:v>
                </c:pt>
                <c:pt idx="193">
                  <c:v>-2775.4879570039611</c:v>
                </c:pt>
                <c:pt idx="194">
                  <c:v>-2759.7195039444255</c:v>
                </c:pt>
                <c:pt idx="195">
                  <c:v>-2743.7632568476924</c:v>
                </c:pt>
                <c:pt idx="196">
                  <c:v>-2727.6300699319213</c:v>
                </c:pt>
                <c:pt idx="197">
                  <c:v>-2711.330924811386</c:v>
                </c:pt>
                <c:pt idx="198">
                  <c:v>-2694.876923145303</c:v>
                </c:pt>
                <c:pt idx="199">
                  <c:v>-2678.2792791818715</c:v>
                </c:pt>
                <c:pt idx="200">
                  <c:v>-2661.549312202395</c:v>
                </c:pt>
                <c:pt idx="201">
                  <c:v>-2644.6984388705973</c:v>
                </c:pt>
                <c:pt idx="202">
                  <c:v>-2627.7381654923524</c:v>
                </c:pt>
                <c:pt idx="203">
                  <c:v>-2610.6800801912063</c:v>
                </c:pt>
                <c:pt idx="204">
                  <c:v>-2593.5358450052481</c:v>
                </c:pt>
                <c:pt idx="205">
                  <c:v>-2576.3171879109682</c:v>
                </c:pt>
                <c:pt idx="206">
                  <c:v>-2559.0358947799468</c:v>
                </c:pt>
                <c:pt idx="207">
                  <c:v>-2541.7038012742646</c:v>
                </c:pt>
                <c:pt idx="208">
                  <c:v>-2524.332784686716</c:v>
                </c:pt>
                <c:pt idx="209">
                  <c:v>-2506.9347557319602</c:v>
                </c:pt>
                <c:pt idx="210">
                  <c:v>-2489.5216502948861</c:v>
                </c:pt>
                <c:pt idx="211">
                  <c:v>-2472.1054211425244</c:v>
                </c:pt>
                <c:pt idx="212">
                  <c:v>-2454.6980296059664</c:v>
                </c:pt>
                <c:pt idx="213">
                  <c:v>-2437.3114372387736</c:v>
                </c:pt>
                <c:pt idx="214">
                  <c:v>-2419.9575974584714</c:v>
                </c:pt>
                <c:pt idx="215">
                  <c:v>-2402.6484471777449</c:v>
                </c:pt>
                <c:pt idx="216">
                  <c:v>-2385.3958984320147</c:v>
                </c:pt>
                <c:pt idx="217">
                  <c:v>-2368.2118300101138</c:v>
                </c:pt>
                <c:pt idx="218">
                  <c:v>-2351.1080790947649</c:v>
                </c:pt>
                <c:pt idx="219">
                  <c:v>-2334.096432919659</c:v>
                </c:pt>
                <c:pt idx="220">
                  <c:v>-2317.1886204498442</c:v>
                </c:pt>
                <c:pt idx="221">
                  <c:v>-2300.3963040921949</c:v>
                </c:pt>
                <c:pt idx="222">
                  <c:v>-2283.7310714427063</c:v>
                </c:pt>
                <c:pt idx="223">
                  <c:v>-2267.2044270772949</c:v>
                </c:pt>
                <c:pt idx="224">
                  <c:v>-2250.8277843928099</c:v>
                </c:pt>
                <c:pt idx="225">
                  <c:v>-2234.6124575048716</c:v>
                </c:pt>
                <c:pt idx="226">
                  <c:v>-2218.5696532091251</c:v>
                </c:pt>
                <c:pt idx="227">
                  <c:v>-2202.710463012419</c:v>
                </c:pt>
                <c:pt idx="228">
                  <c:v>-2187.0458552403611</c:v>
                </c:pt>
                <c:pt idx="229">
                  <c:v>-2171.5866672276234</c:v>
                </c:pt>
                <c:pt idx="230">
                  <c:v>-2156.3435975972702</c:v>
                </c:pt>
                <c:pt idx="231">
                  <c:v>-2141.3271986353038</c:v>
                </c:pt>
                <c:pt idx="232">
                  <c:v>-2126.5478687665104</c:v>
                </c:pt>
                <c:pt idx="233">
                  <c:v>-2112.0158451375805</c:v>
                </c:pt>
                <c:pt idx="234">
                  <c:v>-2097.7411963133809</c:v>
                </c:pt>
                <c:pt idx="235">
                  <c:v>-2083.7338150920955</c:v>
                </c:pt>
                <c:pt idx="236">
                  <c:v>-2070.0034114448677</c:v>
                </c:pt>
                <c:pt idx="237">
                  <c:v>-2056.5595055854296</c:v>
                </c:pt>
                <c:pt idx="238">
                  <c:v>-2043.4114211750443</c:v>
                </c:pt>
                <c:pt idx="239">
                  <c:v>-2030.5682786679849</c:v>
                </c:pt>
                <c:pt idx="240">
                  <c:v>-2018.038988802605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hover!$AD$31</c:f>
              <c:strCache>
                <c:ptCount val="1"/>
                <c:pt idx="0">
                  <c:v>Total Z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hover!$AD$32:$AD$272</c:f>
              <c:numCache>
                <c:formatCode>0.00</c:formatCode>
                <c:ptCount val="241"/>
                <c:pt idx="0">
                  <c:v>-9953.5281736345496</c:v>
                </c:pt>
                <c:pt idx="1">
                  <c:v>-9953.5281741629915</c:v>
                </c:pt>
                <c:pt idx="2">
                  <c:v>-9953.52817574254</c:v>
                </c:pt>
                <c:pt idx="3">
                  <c:v>-9953.5281783558767</c:v>
                </c:pt>
                <c:pt idx="4">
                  <c:v>-9953.5281819743777</c:v>
                </c:pt>
                <c:pt idx="5">
                  <c:v>-9953.5281865583966</c:v>
                </c:pt>
                <c:pt idx="6">
                  <c:v>-9953.5281920577054</c:v>
                </c:pt>
                <c:pt idx="7">
                  <c:v>-9953.5281984120556</c:v>
                </c:pt>
                <c:pt idx="8">
                  <c:v>-9953.528205551831</c:v>
                </c:pt>
                <c:pt idx="9">
                  <c:v>-9953.5282133988003</c:v>
                </c:pt>
                <c:pt idx="10">
                  <c:v>-9953.5282218669945</c:v>
                </c:pt>
                <c:pt idx="11">
                  <c:v>-9953.5282308636361</c:v>
                </c:pt>
                <c:pt idx="12">
                  <c:v>-9953.5282402901503</c:v>
                </c:pt>
                <c:pt idx="13">
                  <c:v>-9953.5282500432641</c:v>
                </c:pt>
                <c:pt idx="14">
                  <c:v>-9953.5282600161154</c:v>
                </c:pt>
                <c:pt idx="15">
                  <c:v>-9953.5282700994412</c:v>
                </c:pt>
                <c:pt idx="16">
                  <c:v>-9953.528280182767</c:v>
                </c:pt>
                <c:pt idx="17">
                  <c:v>-9953.5282901556202</c:v>
                </c:pt>
                <c:pt idx="18">
                  <c:v>-9953.5282999087322</c:v>
                </c:pt>
                <c:pt idx="19">
                  <c:v>-9953.5283093352482</c:v>
                </c:pt>
                <c:pt idx="20">
                  <c:v>-9953.5283183318879</c:v>
                </c:pt>
                <c:pt idx="21">
                  <c:v>-9953.528326800084</c:v>
                </c:pt>
                <c:pt idx="22">
                  <c:v>-9953.5283346470533</c:v>
                </c:pt>
                <c:pt idx="23">
                  <c:v>-9953.5283417868286</c:v>
                </c:pt>
                <c:pt idx="24">
                  <c:v>-9953.5283481411789</c:v>
                </c:pt>
                <c:pt idx="25">
                  <c:v>-9953.5283536404895</c:v>
                </c:pt>
                <c:pt idx="26">
                  <c:v>-9953.5283582245065</c:v>
                </c:pt>
                <c:pt idx="27">
                  <c:v>-9953.5283618430058</c:v>
                </c:pt>
                <c:pt idx="28">
                  <c:v>-9953.5283644563442</c:v>
                </c:pt>
                <c:pt idx="29">
                  <c:v>-9953.5283660358891</c:v>
                </c:pt>
                <c:pt idx="30">
                  <c:v>-9953.5283665643346</c:v>
                </c:pt>
                <c:pt idx="31">
                  <c:v>-9953.5283660358891</c:v>
                </c:pt>
                <c:pt idx="32">
                  <c:v>-9953.5283644563442</c:v>
                </c:pt>
                <c:pt idx="33">
                  <c:v>-9953.5283618430058</c:v>
                </c:pt>
                <c:pt idx="34">
                  <c:v>-9953.5283582245065</c:v>
                </c:pt>
                <c:pt idx="35">
                  <c:v>-9953.5283536404895</c:v>
                </c:pt>
                <c:pt idx="36">
                  <c:v>-9953.5283481411789</c:v>
                </c:pt>
                <c:pt idx="37">
                  <c:v>-9953.5283417868286</c:v>
                </c:pt>
                <c:pt idx="38">
                  <c:v>-9953.5283346470533</c:v>
                </c:pt>
                <c:pt idx="39">
                  <c:v>-9953.5283268000821</c:v>
                </c:pt>
                <c:pt idx="40">
                  <c:v>-9953.5283183318879</c:v>
                </c:pt>
                <c:pt idx="41">
                  <c:v>-9953.5283093352482</c:v>
                </c:pt>
                <c:pt idx="42">
                  <c:v>-9953.5282999087322</c:v>
                </c:pt>
                <c:pt idx="43">
                  <c:v>-9953.5282901556202</c:v>
                </c:pt>
                <c:pt idx="44">
                  <c:v>-9953.5282801827707</c:v>
                </c:pt>
                <c:pt idx="45">
                  <c:v>-9953.5282700994412</c:v>
                </c:pt>
                <c:pt idx="46">
                  <c:v>-9953.5282600161154</c:v>
                </c:pt>
                <c:pt idx="47">
                  <c:v>-9953.5282500432641</c:v>
                </c:pt>
                <c:pt idx="48">
                  <c:v>-9953.5282402901503</c:v>
                </c:pt>
                <c:pt idx="49">
                  <c:v>-9953.5282308636361</c:v>
                </c:pt>
                <c:pt idx="50">
                  <c:v>-9953.5282218669945</c:v>
                </c:pt>
                <c:pt idx="51">
                  <c:v>-9953.5282133988003</c:v>
                </c:pt>
                <c:pt idx="52">
                  <c:v>-9953.528205551831</c:v>
                </c:pt>
                <c:pt idx="53">
                  <c:v>-9953.5281984120556</c:v>
                </c:pt>
                <c:pt idx="54">
                  <c:v>-9953.5281920577054</c:v>
                </c:pt>
                <c:pt idx="55">
                  <c:v>-9953.5281865583947</c:v>
                </c:pt>
                <c:pt idx="56">
                  <c:v>-9953.5281819743777</c:v>
                </c:pt>
                <c:pt idx="57">
                  <c:v>-9953.5281783558785</c:v>
                </c:pt>
                <c:pt idx="58">
                  <c:v>-9953.5281757425382</c:v>
                </c:pt>
                <c:pt idx="59">
                  <c:v>-9953.5281741629951</c:v>
                </c:pt>
                <c:pt idx="60">
                  <c:v>-9953.5281736345496</c:v>
                </c:pt>
                <c:pt idx="61">
                  <c:v>-9953.5281741629933</c:v>
                </c:pt>
                <c:pt idx="62">
                  <c:v>-9953.52817574254</c:v>
                </c:pt>
                <c:pt idx="63">
                  <c:v>-9953.5281783558767</c:v>
                </c:pt>
                <c:pt idx="64">
                  <c:v>-9953.5281819743777</c:v>
                </c:pt>
                <c:pt idx="65">
                  <c:v>-9953.5281865583966</c:v>
                </c:pt>
                <c:pt idx="66">
                  <c:v>-9953.5281920577036</c:v>
                </c:pt>
                <c:pt idx="67">
                  <c:v>-9953.5281984120556</c:v>
                </c:pt>
                <c:pt idx="68">
                  <c:v>-9953.528205551831</c:v>
                </c:pt>
                <c:pt idx="69">
                  <c:v>-9953.5282133988003</c:v>
                </c:pt>
                <c:pt idx="70">
                  <c:v>-9953.5282218669963</c:v>
                </c:pt>
                <c:pt idx="71">
                  <c:v>-9953.5282308636342</c:v>
                </c:pt>
                <c:pt idx="72">
                  <c:v>-9953.5282402901503</c:v>
                </c:pt>
                <c:pt idx="73">
                  <c:v>-9953.5282500432622</c:v>
                </c:pt>
                <c:pt idx="74">
                  <c:v>-9953.5282600161154</c:v>
                </c:pt>
                <c:pt idx="75">
                  <c:v>-9953.5282700994412</c:v>
                </c:pt>
                <c:pt idx="76">
                  <c:v>-9953.5282801827689</c:v>
                </c:pt>
                <c:pt idx="77">
                  <c:v>-9953.5282901556202</c:v>
                </c:pt>
                <c:pt idx="78">
                  <c:v>-9953.5282999087322</c:v>
                </c:pt>
                <c:pt idx="79">
                  <c:v>-9953.5283093352482</c:v>
                </c:pt>
                <c:pt idx="80">
                  <c:v>-9953.5283183318879</c:v>
                </c:pt>
                <c:pt idx="81">
                  <c:v>-9953.5283268000821</c:v>
                </c:pt>
                <c:pt idx="82">
                  <c:v>-9953.5283346470533</c:v>
                </c:pt>
                <c:pt idx="83">
                  <c:v>-9953.5283417868268</c:v>
                </c:pt>
                <c:pt idx="84">
                  <c:v>-9953.5283481411789</c:v>
                </c:pt>
                <c:pt idx="85">
                  <c:v>-9953.5283536404895</c:v>
                </c:pt>
                <c:pt idx="86">
                  <c:v>-9953.5283582245047</c:v>
                </c:pt>
                <c:pt idx="87">
                  <c:v>-9953.5283618430076</c:v>
                </c:pt>
                <c:pt idx="88">
                  <c:v>-9953.5283644563442</c:v>
                </c:pt>
                <c:pt idx="89">
                  <c:v>-9953.5283660358891</c:v>
                </c:pt>
                <c:pt idx="90">
                  <c:v>-9953.5283665643346</c:v>
                </c:pt>
                <c:pt idx="91">
                  <c:v>-9953.5283660358891</c:v>
                </c:pt>
                <c:pt idx="92">
                  <c:v>-9953.5283644563442</c:v>
                </c:pt>
                <c:pt idx="93">
                  <c:v>-9953.5283618430058</c:v>
                </c:pt>
                <c:pt idx="94">
                  <c:v>-9953.5283582245065</c:v>
                </c:pt>
                <c:pt idx="95">
                  <c:v>-9953.5283536404895</c:v>
                </c:pt>
                <c:pt idx="96">
                  <c:v>-9953.5283481411789</c:v>
                </c:pt>
                <c:pt idx="97">
                  <c:v>-9953.5283417868268</c:v>
                </c:pt>
                <c:pt idx="98">
                  <c:v>-9953.5283346470533</c:v>
                </c:pt>
                <c:pt idx="99">
                  <c:v>-9953.5283268000821</c:v>
                </c:pt>
                <c:pt idx="100">
                  <c:v>-9953.5283183318879</c:v>
                </c:pt>
                <c:pt idx="101">
                  <c:v>-9953.5283093352464</c:v>
                </c:pt>
                <c:pt idx="102">
                  <c:v>-9953.5282999087322</c:v>
                </c:pt>
                <c:pt idx="103">
                  <c:v>-9953.5282901556202</c:v>
                </c:pt>
                <c:pt idx="104">
                  <c:v>-9953.5282801827689</c:v>
                </c:pt>
                <c:pt idx="105">
                  <c:v>-9953.5282700994412</c:v>
                </c:pt>
                <c:pt idx="106">
                  <c:v>-9953.5282600161154</c:v>
                </c:pt>
                <c:pt idx="107">
                  <c:v>-9953.5282500432622</c:v>
                </c:pt>
                <c:pt idx="108">
                  <c:v>-9953.5282402901503</c:v>
                </c:pt>
                <c:pt idx="109">
                  <c:v>-9953.5282308636342</c:v>
                </c:pt>
                <c:pt idx="110">
                  <c:v>-9953.5282218669945</c:v>
                </c:pt>
                <c:pt idx="111">
                  <c:v>-9953.5282133988003</c:v>
                </c:pt>
                <c:pt idx="112">
                  <c:v>-9953.528205551831</c:v>
                </c:pt>
                <c:pt idx="113">
                  <c:v>-9953.5281984120556</c:v>
                </c:pt>
                <c:pt idx="114">
                  <c:v>-9953.5281920577036</c:v>
                </c:pt>
                <c:pt idx="115">
                  <c:v>-9953.5281865583947</c:v>
                </c:pt>
                <c:pt idx="116">
                  <c:v>-9953.5281819743777</c:v>
                </c:pt>
                <c:pt idx="117">
                  <c:v>-9953.5281783558748</c:v>
                </c:pt>
                <c:pt idx="118">
                  <c:v>-9953.52817574254</c:v>
                </c:pt>
                <c:pt idx="119">
                  <c:v>-9953.5281741629951</c:v>
                </c:pt>
                <c:pt idx="120">
                  <c:v>-9953.5281736345496</c:v>
                </c:pt>
                <c:pt idx="121">
                  <c:v>-9953.5281741629933</c:v>
                </c:pt>
                <c:pt idx="122">
                  <c:v>-9953.52817574254</c:v>
                </c:pt>
                <c:pt idx="123">
                  <c:v>-9953.5281783558767</c:v>
                </c:pt>
                <c:pt idx="124">
                  <c:v>-9953.5281819743777</c:v>
                </c:pt>
                <c:pt idx="125">
                  <c:v>-9953.5281865583947</c:v>
                </c:pt>
                <c:pt idx="126">
                  <c:v>-9953.5281920577036</c:v>
                </c:pt>
                <c:pt idx="127">
                  <c:v>-9953.5281984120556</c:v>
                </c:pt>
                <c:pt idx="128">
                  <c:v>-9953.5282055518292</c:v>
                </c:pt>
                <c:pt idx="129">
                  <c:v>-9953.5282133988003</c:v>
                </c:pt>
                <c:pt idx="130">
                  <c:v>-9953.5282218669945</c:v>
                </c:pt>
                <c:pt idx="131">
                  <c:v>-9953.5282308636361</c:v>
                </c:pt>
                <c:pt idx="132">
                  <c:v>-9953.5282402901503</c:v>
                </c:pt>
                <c:pt idx="133">
                  <c:v>-9953.5282500432622</c:v>
                </c:pt>
                <c:pt idx="134">
                  <c:v>-9953.5282600161154</c:v>
                </c:pt>
                <c:pt idx="135">
                  <c:v>-9953.5282700994412</c:v>
                </c:pt>
                <c:pt idx="136">
                  <c:v>-9953.5282801827689</c:v>
                </c:pt>
                <c:pt idx="137">
                  <c:v>-9953.5282901556202</c:v>
                </c:pt>
                <c:pt idx="138">
                  <c:v>-9953.5282999087322</c:v>
                </c:pt>
                <c:pt idx="139">
                  <c:v>-9953.5283093352482</c:v>
                </c:pt>
                <c:pt idx="140">
                  <c:v>-9953.5283183318879</c:v>
                </c:pt>
                <c:pt idx="141">
                  <c:v>-9953.5283268000821</c:v>
                </c:pt>
                <c:pt idx="142">
                  <c:v>-9953.5283346470533</c:v>
                </c:pt>
                <c:pt idx="143">
                  <c:v>-9953.5283417868286</c:v>
                </c:pt>
                <c:pt idx="144">
                  <c:v>-9953.5283481411789</c:v>
                </c:pt>
                <c:pt idx="145">
                  <c:v>-9953.5283536404877</c:v>
                </c:pt>
                <c:pt idx="146">
                  <c:v>-9953.5283582245065</c:v>
                </c:pt>
                <c:pt idx="147">
                  <c:v>-9953.5283618430058</c:v>
                </c:pt>
                <c:pt idx="148">
                  <c:v>-9953.5283644563442</c:v>
                </c:pt>
                <c:pt idx="149">
                  <c:v>-9953.5283660358873</c:v>
                </c:pt>
                <c:pt idx="150">
                  <c:v>-9953.5283665643346</c:v>
                </c:pt>
                <c:pt idx="151">
                  <c:v>-9953.5283660358891</c:v>
                </c:pt>
                <c:pt idx="152">
                  <c:v>-9953.5283644563442</c:v>
                </c:pt>
                <c:pt idx="153">
                  <c:v>-9953.5283618430058</c:v>
                </c:pt>
                <c:pt idx="154">
                  <c:v>-9953.5283582245047</c:v>
                </c:pt>
                <c:pt idx="155">
                  <c:v>-9953.5283536404895</c:v>
                </c:pt>
                <c:pt idx="156">
                  <c:v>-9953.5283481411789</c:v>
                </c:pt>
                <c:pt idx="157">
                  <c:v>-9953.5283417868268</c:v>
                </c:pt>
                <c:pt idx="158">
                  <c:v>-9953.5283346470533</c:v>
                </c:pt>
                <c:pt idx="159">
                  <c:v>-9953.5283268000821</c:v>
                </c:pt>
                <c:pt idx="160">
                  <c:v>-9953.5283183318879</c:v>
                </c:pt>
                <c:pt idx="161">
                  <c:v>-9953.5283093352464</c:v>
                </c:pt>
                <c:pt idx="162">
                  <c:v>-9953.5282999087322</c:v>
                </c:pt>
                <c:pt idx="163">
                  <c:v>-9953.5282901556202</c:v>
                </c:pt>
                <c:pt idx="164">
                  <c:v>-9953.528280182767</c:v>
                </c:pt>
                <c:pt idx="165">
                  <c:v>-9953.5282700994412</c:v>
                </c:pt>
                <c:pt idx="166">
                  <c:v>-9953.5282600161154</c:v>
                </c:pt>
                <c:pt idx="167">
                  <c:v>-9953.5282500432622</c:v>
                </c:pt>
                <c:pt idx="168">
                  <c:v>-9953.5282402901503</c:v>
                </c:pt>
                <c:pt idx="169">
                  <c:v>-9953.5282308636361</c:v>
                </c:pt>
                <c:pt idx="170">
                  <c:v>-9953.5282218669945</c:v>
                </c:pt>
                <c:pt idx="171">
                  <c:v>-9953.5282133988003</c:v>
                </c:pt>
                <c:pt idx="172">
                  <c:v>-9953.5282055518292</c:v>
                </c:pt>
                <c:pt idx="173">
                  <c:v>-9953.5281984120556</c:v>
                </c:pt>
                <c:pt idx="174">
                  <c:v>-9953.5281920577054</c:v>
                </c:pt>
                <c:pt idx="175">
                  <c:v>-9953.5281865583947</c:v>
                </c:pt>
                <c:pt idx="176">
                  <c:v>-9953.5281819743777</c:v>
                </c:pt>
                <c:pt idx="177">
                  <c:v>-9953.5281783558767</c:v>
                </c:pt>
                <c:pt idx="178">
                  <c:v>-9953.5281757425382</c:v>
                </c:pt>
                <c:pt idx="179">
                  <c:v>-9953.5281741629951</c:v>
                </c:pt>
                <c:pt idx="180">
                  <c:v>-9953.5281736345496</c:v>
                </c:pt>
                <c:pt idx="181">
                  <c:v>-9953.5281741629933</c:v>
                </c:pt>
                <c:pt idx="182">
                  <c:v>-9953.52817574254</c:v>
                </c:pt>
                <c:pt idx="183">
                  <c:v>-9953.5281783558767</c:v>
                </c:pt>
                <c:pt idx="184">
                  <c:v>-9953.5281819743777</c:v>
                </c:pt>
                <c:pt idx="185">
                  <c:v>-9953.5281865583947</c:v>
                </c:pt>
                <c:pt idx="186">
                  <c:v>-9953.5281920577036</c:v>
                </c:pt>
                <c:pt idx="187">
                  <c:v>-9953.5281984120556</c:v>
                </c:pt>
                <c:pt idx="188">
                  <c:v>-9953.528205551831</c:v>
                </c:pt>
                <c:pt idx="189">
                  <c:v>-9953.5282133988003</c:v>
                </c:pt>
                <c:pt idx="190">
                  <c:v>-9953.5282218669963</c:v>
                </c:pt>
                <c:pt idx="191">
                  <c:v>-9953.5282308636361</c:v>
                </c:pt>
                <c:pt idx="192">
                  <c:v>-9953.5282402901503</c:v>
                </c:pt>
                <c:pt idx="193">
                  <c:v>-9953.5282500432641</c:v>
                </c:pt>
                <c:pt idx="194">
                  <c:v>-9953.5282600161154</c:v>
                </c:pt>
                <c:pt idx="195">
                  <c:v>-9953.5282700994412</c:v>
                </c:pt>
                <c:pt idx="196">
                  <c:v>-9953.5282801827689</c:v>
                </c:pt>
                <c:pt idx="197">
                  <c:v>-9953.528290155622</c:v>
                </c:pt>
                <c:pt idx="198">
                  <c:v>-9953.5282999087322</c:v>
                </c:pt>
                <c:pt idx="199">
                  <c:v>-9953.5283093352482</c:v>
                </c:pt>
                <c:pt idx="200">
                  <c:v>-9953.5283183318897</c:v>
                </c:pt>
                <c:pt idx="201">
                  <c:v>-9953.528326800084</c:v>
                </c:pt>
                <c:pt idx="202">
                  <c:v>-9953.5283346470533</c:v>
                </c:pt>
                <c:pt idx="203">
                  <c:v>-9953.5283417868286</c:v>
                </c:pt>
                <c:pt idx="204">
                  <c:v>-9953.5283481411789</c:v>
                </c:pt>
                <c:pt idx="205">
                  <c:v>-9953.5283536404895</c:v>
                </c:pt>
                <c:pt idx="206">
                  <c:v>-9953.5283582245047</c:v>
                </c:pt>
                <c:pt idx="207">
                  <c:v>-9953.5283618430058</c:v>
                </c:pt>
                <c:pt idx="208">
                  <c:v>-9953.5283644563442</c:v>
                </c:pt>
                <c:pt idx="209">
                  <c:v>-9953.5283660358891</c:v>
                </c:pt>
                <c:pt idx="210">
                  <c:v>-9953.5283665643346</c:v>
                </c:pt>
                <c:pt idx="211">
                  <c:v>-9953.5283660358909</c:v>
                </c:pt>
                <c:pt idx="212">
                  <c:v>-9953.5283644563442</c:v>
                </c:pt>
                <c:pt idx="213">
                  <c:v>-9953.5283618430058</c:v>
                </c:pt>
                <c:pt idx="214">
                  <c:v>-9953.5283582245065</c:v>
                </c:pt>
                <c:pt idx="215">
                  <c:v>-9953.5283536404895</c:v>
                </c:pt>
                <c:pt idx="216">
                  <c:v>-9953.528348141177</c:v>
                </c:pt>
                <c:pt idx="217">
                  <c:v>-9953.5283417868268</c:v>
                </c:pt>
                <c:pt idx="218">
                  <c:v>-9953.5283346470551</c:v>
                </c:pt>
                <c:pt idx="219">
                  <c:v>-9953.528326800084</c:v>
                </c:pt>
                <c:pt idx="220">
                  <c:v>-9953.5283183318897</c:v>
                </c:pt>
                <c:pt idx="221">
                  <c:v>-9953.5283093352482</c:v>
                </c:pt>
                <c:pt idx="222">
                  <c:v>-9953.5282999087322</c:v>
                </c:pt>
                <c:pt idx="223">
                  <c:v>-9953.5282901556202</c:v>
                </c:pt>
                <c:pt idx="224">
                  <c:v>-9953.5282801827707</c:v>
                </c:pt>
                <c:pt idx="225">
                  <c:v>-9953.5282700994412</c:v>
                </c:pt>
                <c:pt idx="226">
                  <c:v>-9953.5282600161154</c:v>
                </c:pt>
                <c:pt idx="227">
                  <c:v>-9953.5282500432641</c:v>
                </c:pt>
                <c:pt idx="228">
                  <c:v>-9953.5282402901503</c:v>
                </c:pt>
                <c:pt idx="229">
                  <c:v>-9953.5282308636342</c:v>
                </c:pt>
                <c:pt idx="230">
                  <c:v>-9953.5282218669945</c:v>
                </c:pt>
                <c:pt idx="231">
                  <c:v>-9953.5282133988003</c:v>
                </c:pt>
                <c:pt idx="232">
                  <c:v>-9953.528205551831</c:v>
                </c:pt>
                <c:pt idx="233">
                  <c:v>-9953.5281984120556</c:v>
                </c:pt>
                <c:pt idx="234">
                  <c:v>-9953.5281920577036</c:v>
                </c:pt>
                <c:pt idx="235">
                  <c:v>-9953.5281865583947</c:v>
                </c:pt>
                <c:pt idx="236">
                  <c:v>-9953.5281819743777</c:v>
                </c:pt>
                <c:pt idx="237">
                  <c:v>-9953.5281783558767</c:v>
                </c:pt>
                <c:pt idx="238">
                  <c:v>-9953.5281757425382</c:v>
                </c:pt>
                <c:pt idx="239">
                  <c:v>-9953.5281741629951</c:v>
                </c:pt>
                <c:pt idx="240">
                  <c:v>-9953.5281736345514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46320"/>
        <c:axId val="558447888"/>
      </c:scatterChart>
      <c:valAx>
        <c:axId val="55844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7888"/>
        <c:crosses val="autoZero"/>
        <c:crossBetween val="midCat"/>
      </c:valAx>
      <c:valAx>
        <c:axId val="55844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X-Force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hover!$AE$31</c:f>
              <c:strCache>
                <c:ptCount val="1"/>
                <c:pt idx="0">
                  <c:v>X1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hover!$AE$32:$AE$272</c:f>
              <c:numCache>
                <c:formatCode>0.00</c:formatCode>
                <c:ptCount val="241"/>
                <c:pt idx="0">
                  <c:v>-149.88340912682352</c:v>
                </c:pt>
                <c:pt idx="1">
                  <c:v>-151.70705338678911</c:v>
                </c:pt>
                <c:pt idx="2">
                  <c:v>-153.48333358725301</c:v>
                </c:pt>
                <c:pt idx="3">
                  <c:v>-155.20776123028472</c:v>
                </c:pt>
                <c:pt idx="4">
                  <c:v>-156.87564314172283</c:v>
                </c:pt>
                <c:pt idx="5">
                  <c:v>-158.48208833994244</c:v>
                </c:pt>
                <c:pt idx="6">
                  <c:v>-160.02201580209297</c:v>
                </c:pt>
                <c:pt idx="7">
                  <c:v>-161.49016314657501</c:v>
                </c:pt>
                <c:pt idx="8">
                  <c:v>-162.8810962468082</c:v>
                </c:pt>
                <c:pt idx="9">
                  <c:v>-164.1892197873448</c:v>
                </c:pt>
                <c:pt idx="10">
                  <c:v>-165.40878876911543</c:v>
                </c:pt>
                <c:pt idx="11">
                  <c:v>-166.53392096607891</c:v>
                </c:pt>
                <c:pt idx="12">
                  <c:v>-167.55861033081672</c:v>
                </c:pt>
                <c:pt idx="13">
                  <c:v>-168.47674134167852</c:v>
                </c:pt>
                <c:pt idx="14">
                  <c:v>-169.28210427898426</c:v>
                </c:pt>
                <c:pt idx="15">
                  <c:v>-169.96841141254751</c:v>
                </c:pt>
                <c:pt idx="16">
                  <c:v>-170.52931407743108</c:v>
                </c:pt>
                <c:pt idx="17">
                  <c:v>-170.95842060941487</c:v>
                </c:pt>
                <c:pt idx="18">
                  <c:v>-171.24931510617876</c:v>
                </c:pt>
                <c:pt idx="19">
                  <c:v>-171.39557697471355</c:v>
                </c:pt>
                <c:pt idx="20">
                  <c:v>-171.39080122000368</c:v>
                </c:pt>
                <c:pt idx="21">
                  <c:v>-171.22861942461404</c:v>
                </c:pt>
                <c:pt idx="22">
                  <c:v>-170.90272136349472</c:v>
                </c:pt>
                <c:pt idx="23">
                  <c:v>-170.40687719312029</c:v>
                </c:pt>
                <c:pt idx="24">
                  <c:v>-169.73496014905271</c:v>
                </c:pt>
                <c:pt idx="25">
                  <c:v>-168.88096968117725</c:v>
                </c:pt>
                <c:pt idx="26">
                  <c:v>-167.83905495125674</c:v>
                </c:pt>
                <c:pt idx="27">
                  <c:v>-166.60353861310631</c:v>
                </c:pt>
                <c:pt idx="28">
                  <c:v>-165.16894079164112</c:v>
                </c:pt>
                <c:pt idx="29">
                  <c:v>-163.53000317332845</c:v>
                </c:pt>
                <c:pt idx="30">
                  <c:v>-161.68171311720596</c:v>
                </c:pt>
                <c:pt idx="31">
                  <c:v>-159.61932769264217</c:v>
                </c:pt>
                <c:pt idx="32">
                  <c:v>-157.33839754743778</c:v>
                </c:pt>
                <c:pt idx="33">
                  <c:v>-154.83479050771783</c:v>
                </c:pt>
                <c:pt idx="34">
                  <c:v>-152.10471480937153</c:v>
                </c:pt>
                <c:pt idx="35">
                  <c:v>-149.14474185957249</c:v>
                </c:pt>
                <c:pt idx="36">
                  <c:v>-145.95182842617947</c:v>
                </c:pt>
                <c:pt idx="37">
                  <c:v>-142.52333815258189</c:v>
                </c:pt>
                <c:pt idx="38">
                  <c:v>-138.85706229583653</c:v>
                </c:pt>
                <c:pt idx="39">
                  <c:v>-134.95123958674273</c:v>
                </c:pt>
                <c:pt idx="40">
                  <c:v>-130.80457511183059</c:v>
                </c:pt>
                <c:pt idx="41">
                  <c:v>-126.41625811909381</c:v>
                </c:pt>
                <c:pt idx="42">
                  <c:v>-121.7859786516841</c:v>
                </c:pt>
                <c:pt idx="43">
                  <c:v>-116.91394291669246</c:v>
                </c:pt>
                <c:pt idx="44">
                  <c:v>-111.80088729957194</c:v>
                </c:pt>
                <c:pt idx="45">
                  <c:v>-106.44809093868902</c:v>
                </c:pt>
                <c:pt idx="46">
                  <c:v>-100.85738677892527</c:v>
                </c:pt>
                <c:pt idx="47">
                  <c:v>-95.031171028156976</c:v>
                </c:pt>
                <c:pt idx="48">
                  <c:v>-88.972410945815341</c:v>
                </c:pt>
                <c:pt idx="49">
                  <c:v>-82.684650898538877</c:v>
                </c:pt>
                <c:pt idx="50">
                  <c:v>-76.172016624155617</c:v>
                </c:pt>
                <c:pt idx="51">
                  <c:v>-69.439217651851052</c:v>
                </c:pt>
                <c:pt idx="52">
                  <c:v>-62.491547833347887</c:v>
                </c:pt>
                <c:pt idx="53">
                  <c:v>-55.334883947233578</c:v>
                </c:pt>
                <c:pt idx="54">
                  <c:v>-47.975682346163765</c:v>
                </c:pt>
                <c:pt idx="55">
                  <c:v>-40.420973624533367</c:v>
                </c:pt>
                <c:pt idx="56">
                  <c:v>-32.678355292283186</c:v>
                </c:pt>
                <c:pt idx="57">
                  <c:v>-24.755982448777168</c:v>
                </c:pt>
                <c:pt idx="58">
                  <c:v>-16.662556459089803</c:v>
                </c:pt>
                <c:pt idx="59">
                  <c:v>-8.4073116435556265</c:v>
                </c:pt>
                <c:pt idx="60">
                  <c:v>-9.1764623624782683E-14</c:v>
                </c:pt>
                <c:pt idx="61">
                  <c:v>8.549126013340782</c:v>
                </c:pt>
                <c:pt idx="62">
                  <c:v>17.229332597643509</c:v>
                </c:pt>
                <c:pt idx="63">
                  <c:v>26.029425591004578</c:v>
                </c:pt>
                <c:pt idx="64">
                  <c:v>34.937773250192208</c:v>
                </c:pt>
                <c:pt idx="65">
                  <c:v>43.942330774983283</c:v>
                </c:pt>
                <c:pt idx="66">
                  <c:v>53.030666505398216</c:v>
                </c:pt>
                <c:pt idx="67">
                  <c:v>62.189989714366099</c:v>
                </c:pt>
                <c:pt idx="68">
                  <c:v>71.407179910846438</c:v>
                </c:pt>
                <c:pt idx="69">
                  <c:v>80.668817561252695</c:v>
                </c:pt>
                <c:pt idx="70">
                  <c:v>89.961216130201507</c:v>
                </c:pt>
                <c:pt idx="71">
                  <c:v>99.270455335177417</c:v>
                </c:pt>
                <c:pt idx="72">
                  <c:v>108.58241550371191</c:v>
                </c:pt>
                <c:pt idx="73">
                  <c:v>117.88281291613148</c:v>
                </c:pt>
                <c:pt idx="74">
                  <c:v>127.15723601189195</c:v>
                </c:pt>
                <c:pt idx="75">
                  <c:v>136.39118233298811</c:v>
                </c:pt>
                <c:pt idx="76">
                  <c:v>145.57009607395321</c:v>
                </c:pt>
                <c:pt idx="77">
                  <c:v>154.67940610454792</c:v>
                </c:pt>
                <c:pt idx="78">
                  <c:v>163.70456432842204</c:v>
                </c:pt>
                <c:pt idx="79">
                  <c:v>172.63108423880601</c:v>
                </c:pt>
                <c:pt idx="80">
                  <c:v>181.44457953069627</c:v>
                </c:pt>
                <c:pt idx="81">
                  <c:v>190.13080262801992</c:v>
                </c:pt>
                <c:pt idx="82">
                  <c:v>198.67568298392769</c:v>
                </c:pt>
                <c:pt idx="83">
                  <c:v>207.06536501267038</c:v>
                </c:pt>
                <c:pt idx="84">
                  <c:v>215.28624551244843</c:v>
                </c:pt>
                <c:pt idx="85">
                  <c:v>223.3250104402079</c:v>
                </c:pt>
                <c:pt idx="86">
                  <c:v>231.16867090156529</c:v>
                </c:pt>
                <c:pt idx="87">
                  <c:v>238.8045982218724</c:v>
                </c:pt>
                <c:pt idx="88">
                  <c:v>246.22055796787728</c:v>
                </c:pt>
                <c:pt idx="89">
                  <c:v>253.40474279346873</c:v>
                </c:pt>
                <c:pt idx="90">
                  <c:v>260.34580398760579</c:v>
                </c:pt>
                <c:pt idx="91">
                  <c:v>267.03288160769148</c:v>
                </c:pt>
                <c:pt idx="92">
                  <c:v>273.45563308735126</c:v>
                </c:pt>
                <c:pt idx="93">
                  <c:v>279.60426021375872</c:v>
                </c:pt>
                <c:pt idx="94">
                  <c:v>285.4695343763301</c:v>
                </c:pt>
                <c:pt idx="95">
                  <c:v>291.04281999570617</c:v>
                </c:pt>
                <c:pt idx="96">
                  <c:v>296.31609604945237</c:v>
                </c:pt>
                <c:pt idx="97">
                  <c:v>301.28197561879091</c:v>
                </c:pt>
                <c:pt idx="98">
                  <c:v>305.93372338888332</c:v>
                </c:pt>
                <c:pt idx="99">
                  <c:v>310.26527104368529</c:v>
                </c:pt>
                <c:pt idx="100">
                  <c:v>314.27123050513802</c:v>
                </c:pt>
                <c:pt idx="101">
                  <c:v>317.94690497542217</c:v>
                </c:pt>
                <c:pt idx="102">
                  <c:v>321.28829775010479</c:v>
                </c:pt>
                <c:pt idx="103">
                  <c:v>324.29211877925042</c:v>
                </c:pt>
                <c:pt idx="104">
                  <c:v>326.95578896286872</c:v>
                </c:pt>
                <c:pt idx="105">
                  <c:v>329.27744217640168</c:v>
                </c:pt>
                <c:pt idx="106">
                  <c:v>331.2559250312687</c:v>
                </c:pt>
                <c:pt idx="107">
                  <c:v>332.8907943847326</c:v>
                </c:pt>
                <c:pt idx="108">
                  <c:v>334.18231262249748</c:v>
                </c:pt>
                <c:pt idx="109">
                  <c:v>335.13144074643048</c:v>
                </c:pt>
                <c:pt idx="110">
                  <c:v>335.7398293085966</c:v>
                </c:pt>
                <c:pt idx="111">
                  <c:v>336.00980724135178</c:v>
                </c:pt>
                <c:pt idx="112">
                  <c:v>335.94436864151317</c:v>
                </c:pt>
                <c:pt idx="113">
                  <c:v>335.5471575745932</c:v>
                </c:pt>
                <c:pt idx="114">
                  <c:v>334.82245097268509</c:v>
                </c:pt>
                <c:pt idx="115">
                  <c:v>333.7751397068082</c:v>
                </c:pt>
                <c:pt idx="116">
                  <c:v>332.41070792131785</c:v>
                </c:pt>
                <c:pt idx="117">
                  <c:v>330.73521072432976</c:v>
                </c:pt>
                <c:pt idx="118">
                  <c:v>328.75525033396855</c:v>
                </c:pt>
                <c:pt idx="119">
                  <c:v>326.4779507856091</c:v>
                </c:pt>
                <c:pt idx="120">
                  <c:v>323.91093131011246</c:v>
                </c:pt>
                <c:pt idx="121">
                  <c:v>321.06227849733108</c:v>
                </c:pt>
                <c:pt idx="122">
                  <c:v>317.94051736288031</c:v>
                </c:pt>
                <c:pt idx="123">
                  <c:v>314.55458143931008</c:v>
                </c:pt>
                <c:pt idx="124">
                  <c:v>310.91378201535582</c:v>
                </c:pt>
                <c:pt idx="125">
                  <c:v>307.02777664890408</c:v>
                </c:pt>
                <c:pt idx="126">
                  <c:v>302.90653708066009</c:v>
                </c:pt>
                <c:pt idx="127">
                  <c:v>298.56031667625484</c:v>
                </c:pt>
                <c:pt idx="128">
                  <c:v>293.99961752468141</c:v>
                </c:pt>
                <c:pt idx="129">
                  <c:v>289.23515732051345</c:v>
                </c:pt>
                <c:pt idx="130">
                  <c:v>284.2778361563299</c:v>
                </c:pt>
                <c:pt idx="131">
                  <c:v>279.1387033501756</c:v>
                </c:pt>
                <c:pt idx="132">
                  <c:v>273.82892443072723</c:v>
                </c:pt>
                <c:pt idx="133">
                  <c:v>268.35974840014586</c:v>
                </c:pt>
                <c:pt idx="134">
                  <c:v>262.7424753913715</c:v>
                </c:pt>
                <c:pt idx="135">
                  <c:v>256.98842483290758</c:v>
                </c:pt>
                <c:pt idx="136">
                  <c:v>251.10890422995928</c:v>
                </c:pt>
                <c:pt idx="137">
                  <c:v>245.11517866615173</c:v>
                </c:pt>
                <c:pt idx="138">
                  <c:v>239.01844112502121</c:v>
                </c:pt>
                <c:pt idx="139">
                  <c:v>232.82978372503774</c:v>
                </c:pt>
                <c:pt idx="140">
                  <c:v>226.56016995614996</c:v>
                </c:pt>
                <c:pt idx="141">
                  <c:v>220.22040799974778</c:v>
                </c:pt>
                <c:pt idx="142">
                  <c:v>213.82112520757778</c:v>
                </c:pt>
                <c:pt idx="143">
                  <c:v>207.37274380854277</c:v>
                </c:pt>
                <c:pt idx="144">
                  <c:v>200.8854579055043</c:v>
                </c:pt>
                <c:pt idx="145">
                  <c:v>194.36921181724682</c:v>
                </c:pt>
                <c:pt idx="146">
                  <c:v>187.83367981366806</c:v>
                </c:pt>
                <c:pt idx="147">
                  <c:v>181.28824728508761</c:v>
                </c:pt>
                <c:pt idx="148">
                  <c:v>174.74199337935534</c:v>
                </c:pt>
                <c:pt idx="149">
                  <c:v>168.20367513321548</c:v>
                </c:pt>
                <c:pt idx="150">
                  <c:v>161.6817131172061</c:v>
                </c:pt>
                <c:pt idx="151">
                  <c:v>155.18417860626067</c:v>
                </c:pt>
                <c:pt idx="152">
                  <c:v>148.71878228118419</c:v>
                </c:pt>
                <c:pt idx="153">
                  <c:v>142.29286445932107</c:v>
                </c:pt>
                <c:pt idx="154">
                  <c:v>135.9133868460672</c:v>
                </c:pt>
                <c:pt idx="155">
                  <c:v>129.58692579242398</c:v>
                </c:pt>
                <c:pt idx="156">
                  <c:v>123.31966703758197</c:v>
                </c:pt>
                <c:pt idx="157">
                  <c:v>117.11740190959509</c:v>
                </c:pt>
                <c:pt idx="158">
                  <c:v>110.98552495157185</c:v>
                </c:pt>
                <c:pt idx="159">
                  <c:v>104.92903293551606</c:v>
                </c:pt>
                <c:pt idx="160">
                  <c:v>98.952525220994843</c:v>
                </c:pt>
                <c:pt idx="161">
                  <c:v>93.06020541123921</c:v>
                </c:pt>
                <c:pt idx="162">
                  <c:v>87.25588425508883</c:v>
                </c:pt>
                <c:pt idx="163">
                  <c:v>81.542983739411781</c:v>
                </c:pt>
                <c:pt idx="164">
                  <c:v>75.924542313261071</c:v>
                </c:pt>
                <c:pt idx="165">
                  <c:v>70.40322118208708</c:v>
                </c:pt>
                <c:pt idx="166">
                  <c:v>64.98131160781702</c:v>
                </c:pt>
                <c:pt idx="167">
                  <c:v>59.660743148538891</c:v>
                </c:pt>
                <c:pt idx="168">
                  <c:v>54.443092769896914</c:v>
                </c:pt>
                <c:pt idx="169">
                  <c:v>49.329594759101084</c:v>
                </c:pt>
                <c:pt idx="170">
                  <c:v>44.321151371694619</c:v>
                </c:pt>
                <c:pt idx="171">
                  <c:v>39.418344140878133</c:v>
                </c:pt>
                <c:pt idx="172">
                  <c:v>34.621445779265571</c:v>
                </c:pt>
                <c:pt idx="173">
                  <c:v>29.930432603423949</c:v>
                </c:pt>
                <c:pt idx="174">
                  <c:v>25.344997412418788</c:v>
                </c:pt>
                <c:pt idx="175">
                  <c:v>20.864562752819879</c:v>
                </c:pt>
                <c:pt idx="176">
                  <c:v>16.488294504222065</c:v>
                </c:pt>
                <c:pt idx="177">
                  <c:v>12.215115721251353</c:v>
                </c:pt>
                <c:pt idx="178">
                  <c:v>8.0437206702662163</c:v>
                </c:pt>
                <c:pt idx="179">
                  <c:v>3.9725890014789638</c:v>
                </c:pt>
                <c:pt idx="180">
                  <c:v>2.7544414066224658E-14</c:v>
                </c:pt>
                <c:pt idx="181">
                  <c:v>-3.8759531376827243</c:v>
                </c:pt>
                <c:pt idx="182">
                  <c:v>-7.6573490520661274</c:v>
                </c:pt>
                <c:pt idx="183">
                  <c:v>-11.346424040722122</c:v>
                </c:pt>
                <c:pt idx="184">
                  <c:v>-14.945557993476513</c:v>
                </c:pt>
                <c:pt idx="185">
                  <c:v>-18.45726048238625</c:v>
                </c:pt>
                <c:pt idx="186">
                  <c:v>-21.884157042498874</c:v>
                </c:pt>
                <c:pt idx="187">
                  <c:v>-25.228975675595489</c:v>
                </c:pt>
                <c:pt idx="188">
                  <c:v>-28.494533605313887</c:v>
                </c:pt>
                <c:pt idx="189">
                  <c:v>-31.683724308253158</c:v>
                </c:pt>
                <c:pt idx="190">
                  <c:v>-34.799504841899136</c:v>
                </c:pt>
                <c:pt idx="191">
                  <c:v>-37.844883486520949</c:v>
                </c:pt>
                <c:pt idx="192">
                  <c:v>-40.822907714585874</c:v>
                </c:pt>
                <c:pt idx="193">
                  <c:v>-43.736652497762591</c:v>
                </c:pt>
                <c:pt idx="194">
                  <c:v>-46.589208958249628</c:v>
                </c:pt>
                <c:pt idx="195">
                  <c:v>-49.383673368002057</c:v>
                </c:pt>
                <c:pt idx="196">
                  <c:v>-52.123136496458699</c:v>
                </c:pt>
                <c:pt idx="197">
                  <c:v>-54.810673304610511</c:v>
                </c:pt>
                <c:pt idx="198">
                  <c:v>-57.449332980725075</c:v>
                </c:pt>
                <c:pt idx="199">
                  <c:v>-60.042129310757559</c:v>
                </c:pt>
                <c:pt idx="200">
                  <c:v>-62.592031374458877</c:v>
                </c:pt>
                <c:pt idx="201">
                  <c:v>-65.101954556444511</c:v>
                </c:pt>
                <c:pt idx="202">
                  <c:v>-67.574751860023071</c:v>
                </c:pt>
                <c:pt idx="203">
                  <c:v>-70.013205510408881</c:v>
                </c:pt>
                <c:pt idx="204">
                  <c:v>-72.420018833063878</c:v>
                </c:pt>
                <c:pt idx="205">
                  <c:v>-74.797808392335085</c:v>
                </c:pt>
                <c:pt idx="206">
                  <c:v>-77.149096375265657</c:v>
                </c:pt>
                <c:pt idx="207">
                  <c:v>-79.476303205475304</c:v>
                </c:pt>
                <c:pt idx="208">
                  <c:v>-81.78174037230346</c:v>
                </c:pt>
                <c:pt idx="209">
                  <c:v>-84.067603460996935</c:v>
                </c:pt>
                <c:pt idx="210">
                  <c:v>-86.335965370584191</c:v>
                </c:pt>
                <c:pt idx="211">
                  <c:v>-88.588769707199546</c:v>
                </c:pt>
                <c:pt idx="212">
                  <c:v>-90.827824341992041</c:v>
                </c:pt>
                <c:pt idx="213">
                  <c:v>-93.054795124359401</c:v>
                </c:pt>
                <c:pt idx="214">
                  <c:v>-95.27119974306423</c:v>
                </c:pt>
                <c:pt idx="215">
                  <c:v>-97.478401729806023</c:v>
                </c:pt>
                <c:pt idx="216">
                  <c:v>-99.677604602011144</c:v>
                </c:pt>
                <c:pt idx="217">
                  <c:v>-101.86984614394423</c:v>
                </c:pt>
                <c:pt idx="218">
                  <c:v>-104.05599282771385</c:v>
                </c:pt>
                <c:pt idx="219">
                  <c:v>-106.23673437831569</c:v>
                </c:pt>
                <c:pt idx="220">
                  <c:v>-108.41257848950789</c:v>
                </c:pt>
                <c:pt idx="221">
                  <c:v>-110.58384570000939</c:v>
                </c:pt>
                <c:pt idx="222">
                  <c:v>-112.75066444223457</c:v>
                </c:pt>
                <c:pt idx="223">
                  <c:v>-114.91296627849432</c:v>
                </c:pt>
                <c:pt idx="224">
                  <c:v>-117.07048134227534</c:v>
                </c:pt>
                <c:pt idx="225">
                  <c:v>-119.22273400483374</c:v>
                </c:pt>
                <c:pt idx="226">
                  <c:v>-121.36903878987054</c:v>
                </c:pt>
                <c:pt idx="227">
                  <c:v>-123.50849656147624</c:v>
                </c:pt>
                <c:pt idx="228">
                  <c:v>-125.63999101280567</c:v>
                </c:pt>
                <c:pt idx="229">
                  <c:v>-127.7621854850526</c:v>
                </c:pt>
                <c:pt idx="230">
                  <c:v>-129.87352014820689</c:v>
                </c:pt>
                <c:pt idx="231">
                  <c:v>-131.97220957677541</c:v>
                </c:pt>
                <c:pt idx="232">
                  <c:v>-134.05624075510582</c:v>
                </c:pt>
                <c:pt idx="233">
                  <c:v>-136.12337154815518</c:v>
                </c:pt>
                <c:pt idx="234">
                  <c:v>-138.17112967446388</c:v>
                </c:pt>
                <c:pt idx="235">
                  <c:v>-140.19681221872503</c:v>
                </c:pt>
                <c:pt idx="236">
                  <c:v>-142.19748572165568</c:v>
                </c:pt>
                <c:pt idx="237">
                  <c:v>-144.16998688487095</c:v>
                </c:pt>
                <c:pt idx="238">
                  <c:v>-146.11092392812185</c:v>
                </c:pt>
                <c:pt idx="239">
                  <c:v>-148.01667863558058</c:v>
                </c:pt>
                <c:pt idx="240">
                  <c:v>-149.88340912682347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hover!$AF$31</c:f>
              <c:strCache>
                <c:ptCount val="1"/>
                <c:pt idx="0">
                  <c:v>X2(lb)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hover!$AF$32:$AF$272</c:f>
              <c:numCache>
                <c:formatCode>0.00</c:formatCode>
                <c:ptCount val="241"/>
                <c:pt idx="0">
                  <c:v>-1.9841948851129818E-14</c:v>
                </c:pt>
                <c:pt idx="1">
                  <c:v>8.549126013340782</c:v>
                </c:pt>
                <c:pt idx="2">
                  <c:v>17.229332597643584</c:v>
                </c:pt>
                <c:pt idx="3">
                  <c:v>26.029425591004578</c:v>
                </c:pt>
                <c:pt idx="4">
                  <c:v>34.937773250192208</c:v>
                </c:pt>
                <c:pt idx="5">
                  <c:v>43.942330774983283</c:v>
                </c:pt>
                <c:pt idx="6">
                  <c:v>53.030666505398216</c:v>
                </c:pt>
                <c:pt idx="7">
                  <c:v>62.189989714366099</c:v>
                </c:pt>
                <c:pt idx="8">
                  <c:v>71.407179910846438</c:v>
                </c:pt>
                <c:pt idx="9">
                  <c:v>80.668817561252695</c:v>
                </c:pt>
                <c:pt idx="10">
                  <c:v>89.961216130201436</c:v>
                </c:pt>
                <c:pt idx="11">
                  <c:v>99.270455335177417</c:v>
                </c:pt>
                <c:pt idx="12">
                  <c:v>108.582415503712</c:v>
                </c:pt>
                <c:pt idx="13">
                  <c:v>117.88281291613157</c:v>
                </c:pt>
                <c:pt idx="14">
                  <c:v>127.15723601189204</c:v>
                </c:pt>
                <c:pt idx="15">
                  <c:v>136.39118233298817</c:v>
                </c:pt>
                <c:pt idx="16">
                  <c:v>145.57009607395321</c:v>
                </c:pt>
                <c:pt idx="17">
                  <c:v>154.67940610454792</c:v>
                </c:pt>
                <c:pt idx="18">
                  <c:v>163.70456432842204</c:v>
                </c:pt>
                <c:pt idx="19">
                  <c:v>172.63108423880601</c:v>
                </c:pt>
                <c:pt idx="20">
                  <c:v>181.44457953069627</c:v>
                </c:pt>
                <c:pt idx="21">
                  <c:v>190.13080262801992</c:v>
                </c:pt>
                <c:pt idx="22">
                  <c:v>198.67568298392757</c:v>
                </c:pt>
                <c:pt idx="23">
                  <c:v>207.06536501267038</c:v>
                </c:pt>
                <c:pt idx="24">
                  <c:v>215.28624551244843</c:v>
                </c:pt>
                <c:pt idx="25">
                  <c:v>223.3250104402079</c:v>
                </c:pt>
                <c:pt idx="26">
                  <c:v>231.16867090156529</c:v>
                </c:pt>
                <c:pt idx="27">
                  <c:v>238.80459822187251</c:v>
                </c:pt>
                <c:pt idx="28">
                  <c:v>246.22055796787737</c:v>
                </c:pt>
                <c:pt idx="29">
                  <c:v>253.40474279346873</c:v>
                </c:pt>
                <c:pt idx="30">
                  <c:v>260.34580398760579</c:v>
                </c:pt>
                <c:pt idx="31">
                  <c:v>267.03288160769165</c:v>
                </c:pt>
                <c:pt idx="32">
                  <c:v>273.45563308735126</c:v>
                </c:pt>
                <c:pt idx="33">
                  <c:v>279.60426021375872</c:v>
                </c:pt>
                <c:pt idx="34">
                  <c:v>285.46953437633016</c:v>
                </c:pt>
                <c:pt idx="35">
                  <c:v>291.04281999570617</c:v>
                </c:pt>
                <c:pt idx="36">
                  <c:v>296.31609604945237</c:v>
                </c:pt>
                <c:pt idx="37">
                  <c:v>301.28197561879091</c:v>
                </c:pt>
                <c:pt idx="38">
                  <c:v>305.93372338888332</c:v>
                </c:pt>
                <c:pt idx="39">
                  <c:v>310.26527104368529</c:v>
                </c:pt>
                <c:pt idx="40">
                  <c:v>314.27123050513796</c:v>
                </c:pt>
                <c:pt idx="41">
                  <c:v>317.94690497542217</c:v>
                </c:pt>
                <c:pt idx="42">
                  <c:v>321.28829775010485</c:v>
                </c:pt>
                <c:pt idx="43">
                  <c:v>324.29211877925042</c:v>
                </c:pt>
                <c:pt idx="44">
                  <c:v>326.95578896286872</c:v>
                </c:pt>
                <c:pt idx="45">
                  <c:v>329.27744217640173</c:v>
                </c:pt>
                <c:pt idx="46">
                  <c:v>331.2559250312687</c:v>
                </c:pt>
                <c:pt idx="47">
                  <c:v>332.8907943847326</c:v>
                </c:pt>
                <c:pt idx="48">
                  <c:v>334.18231262249748</c:v>
                </c:pt>
                <c:pt idx="49">
                  <c:v>335.13144074643048</c:v>
                </c:pt>
                <c:pt idx="50">
                  <c:v>335.73982930859677</c:v>
                </c:pt>
                <c:pt idx="51">
                  <c:v>336.00980724135184</c:v>
                </c:pt>
                <c:pt idx="52">
                  <c:v>335.94436864151317</c:v>
                </c:pt>
                <c:pt idx="53">
                  <c:v>335.5471575745932</c:v>
                </c:pt>
                <c:pt idx="54">
                  <c:v>334.82245097268509</c:v>
                </c:pt>
                <c:pt idx="55">
                  <c:v>333.7751397068082</c:v>
                </c:pt>
                <c:pt idx="56">
                  <c:v>332.41070792131774</c:v>
                </c:pt>
                <c:pt idx="57">
                  <c:v>330.73521072432976</c:v>
                </c:pt>
                <c:pt idx="58">
                  <c:v>328.75525033396855</c:v>
                </c:pt>
                <c:pt idx="59">
                  <c:v>326.4779507856091</c:v>
                </c:pt>
                <c:pt idx="60">
                  <c:v>323.9109313101124</c:v>
                </c:pt>
                <c:pt idx="61">
                  <c:v>321.06227849733096</c:v>
                </c:pt>
                <c:pt idx="62">
                  <c:v>317.94051736288031</c:v>
                </c:pt>
                <c:pt idx="63">
                  <c:v>314.55458143931008</c:v>
                </c:pt>
                <c:pt idx="64">
                  <c:v>310.91378201535582</c:v>
                </c:pt>
                <c:pt idx="65">
                  <c:v>307.02777664890408</c:v>
                </c:pt>
                <c:pt idx="66">
                  <c:v>302.90653708066009</c:v>
                </c:pt>
                <c:pt idx="67">
                  <c:v>298.56031667625484</c:v>
                </c:pt>
                <c:pt idx="68">
                  <c:v>293.99961752468136</c:v>
                </c:pt>
                <c:pt idx="69">
                  <c:v>289.23515732051345</c:v>
                </c:pt>
                <c:pt idx="70">
                  <c:v>284.2778361563299</c:v>
                </c:pt>
                <c:pt idx="71">
                  <c:v>279.1387033501756</c:v>
                </c:pt>
                <c:pt idx="72">
                  <c:v>273.82892443072723</c:v>
                </c:pt>
                <c:pt idx="73">
                  <c:v>268.35974840014597</c:v>
                </c:pt>
                <c:pt idx="74">
                  <c:v>262.7424753913715</c:v>
                </c:pt>
                <c:pt idx="75">
                  <c:v>256.98842483290764</c:v>
                </c:pt>
                <c:pt idx="76">
                  <c:v>251.10890422995936</c:v>
                </c:pt>
                <c:pt idx="77">
                  <c:v>245.11517866615193</c:v>
                </c:pt>
                <c:pt idx="78">
                  <c:v>239.01844112502121</c:v>
                </c:pt>
                <c:pt idx="79">
                  <c:v>232.82978372503774</c:v>
                </c:pt>
                <c:pt idx="80">
                  <c:v>226.56016995615008</c:v>
                </c:pt>
                <c:pt idx="81">
                  <c:v>220.22040799974769</c:v>
                </c:pt>
                <c:pt idx="82">
                  <c:v>213.82112520757761</c:v>
                </c:pt>
                <c:pt idx="83">
                  <c:v>207.37274380854265</c:v>
                </c:pt>
                <c:pt idx="84">
                  <c:v>200.88545790550413</c:v>
                </c:pt>
                <c:pt idx="85">
                  <c:v>194.36921181724676</c:v>
                </c:pt>
                <c:pt idx="86">
                  <c:v>187.83367981366791</c:v>
                </c:pt>
                <c:pt idx="87">
                  <c:v>181.28824728508761</c:v>
                </c:pt>
                <c:pt idx="88">
                  <c:v>174.74199337935534</c:v>
                </c:pt>
                <c:pt idx="89">
                  <c:v>168.20367513321548</c:v>
                </c:pt>
                <c:pt idx="90">
                  <c:v>161.68171311720596</c:v>
                </c:pt>
                <c:pt idx="91">
                  <c:v>155.18417860626067</c:v>
                </c:pt>
                <c:pt idx="92">
                  <c:v>148.71878228118419</c:v>
                </c:pt>
                <c:pt idx="93">
                  <c:v>142.29286445932107</c:v>
                </c:pt>
                <c:pt idx="94">
                  <c:v>135.9133868460672</c:v>
                </c:pt>
                <c:pt idx="95">
                  <c:v>129.58692579242398</c:v>
                </c:pt>
                <c:pt idx="96">
                  <c:v>123.31966703758197</c:v>
                </c:pt>
                <c:pt idx="97">
                  <c:v>117.11740190959509</c:v>
                </c:pt>
                <c:pt idx="98">
                  <c:v>110.98552495157185</c:v>
                </c:pt>
                <c:pt idx="99">
                  <c:v>104.92903293551588</c:v>
                </c:pt>
                <c:pt idx="100">
                  <c:v>98.952525220994673</c:v>
                </c:pt>
                <c:pt idx="101">
                  <c:v>93.06020541123921</c:v>
                </c:pt>
                <c:pt idx="102">
                  <c:v>87.255884255089057</c:v>
                </c:pt>
                <c:pt idx="103">
                  <c:v>81.54298373941198</c:v>
                </c:pt>
                <c:pt idx="104">
                  <c:v>75.924542313261284</c:v>
                </c:pt>
                <c:pt idx="105">
                  <c:v>70.40322118208725</c:v>
                </c:pt>
                <c:pt idx="106">
                  <c:v>64.98131160781702</c:v>
                </c:pt>
                <c:pt idx="107">
                  <c:v>59.660743148538891</c:v>
                </c:pt>
                <c:pt idx="108">
                  <c:v>54.443092769896914</c:v>
                </c:pt>
                <c:pt idx="109">
                  <c:v>49.329594759101084</c:v>
                </c:pt>
                <c:pt idx="110">
                  <c:v>44.321151371694619</c:v>
                </c:pt>
                <c:pt idx="111">
                  <c:v>39.418344140878133</c:v>
                </c:pt>
                <c:pt idx="112">
                  <c:v>34.621445779265407</c:v>
                </c:pt>
                <c:pt idx="113">
                  <c:v>29.930432603423949</c:v>
                </c:pt>
                <c:pt idx="114">
                  <c:v>25.344997412418628</c:v>
                </c:pt>
                <c:pt idx="115">
                  <c:v>20.864562752819733</c:v>
                </c:pt>
                <c:pt idx="116">
                  <c:v>16.488294504222065</c:v>
                </c:pt>
                <c:pt idx="117">
                  <c:v>12.215115721251353</c:v>
                </c:pt>
                <c:pt idx="118">
                  <c:v>8.0437206702662163</c:v>
                </c:pt>
                <c:pt idx="119">
                  <c:v>3.9725890014789638</c:v>
                </c:pt>
                <c:pt idx="120">
                  <c:v>2.7544414066224658E-14</c:v>
                </c:pt>
                <c:pt idx="121">
                  <c:v>-3.875953137682854</c:v>
                </c:pt>
                <c:pt idx="122">
                  <c:v>-7.6573490520662544</c:v>
                </c:pt>
                <c:pt idx="123">
                  <c:v>-11.346424040722242</c:v>
                </c:pt>
                <c:pt idx="124">
                  <c:v>-14.945557993476513</c:v>
                </c:pt>
                <c:pt idx="125">
                  <c:v>-18.45726048238625</c:v>
                </c:pt>
                <c:pt idx="126">
                  <c:v>-21.884157042498874</c:v>
                </c:pt>
                <c:pt idx="127">
                  <c:v>-25.228975675595368</c:v>
                </c:pt>
                <c:pt idx="128">
                  <c:v>-28.494533605313887</c:v>
                </c:pt>
                <c:pt idx="129">
                  <c:v>-31.683724308253158</c:v>
                </c:pt>
                <c:pt idx="130">
                  <c:v>-34.799504841899136</c:v>
                </c:pt>
                <c:pt idx="131">
                  <c:v>-37.844883486520949</c:v>
                </c:pt>
                <c:pt idx="132">
                  <c:v>-40.822907714585874</c:v>
                </c:pt>
                <c:pt idx="133">
                  <c:v>-43.736652497762591</c:v>
                </c:pt>
                <c:pt idx="134">
                  <c:v>-46.589208958249628</c:v>
                </c:pt>
                <c:pt idx="135">
                  <c:v>-49.383673368002164</c:v>
                </c:pt>
                <c:pt idx="136">
                  <c:v>-52.123136496458812</c:v>
                </c:pt>
                <c:pt idx="137">
                  <c:v>-54.81067330461061</c:v>
                </c:pt>
                <c:pt idx="138">
                  <c:v>-57.449332980725075</c:v>
                </c:pt>
                <c:pt idx="139">
                  <c:v>-60.042129310757559</c:v>
                </c:pt>
                <c:pt idx="140">
                  <c:v>-62.592031374458877</c:v>
                </c:pt>
                <c:pt idx="141">
                  <c:v>-65.10195455644444</c:v>
                </c:pt>
                <c:pt idx="142">
                  <c:v>-67.574751860023071</c:v>
                </c:pt>
                <c:pt idx="143">
                  <c:v>-70.013205510408881</c:v>
                </c:pt>
                <c:pt idx="144">
                  <c:v>-72.420018833063949</c:v>
                </c:pt>
                <c:pt idx="145">
                  <c:v>-74.79780839233517</c:v>
                </c:pt>
                <c:pt idx="146">
                  <c:v>-77.149096375265657</c:v>
                </c:pt>
                <c:pt idx="147">
                  <c:v>-79.476303205475304</c:v>
                </c:pt>
                <c:pt idx="148">
                  <c:v>-81.78174037230346</c:v>
                </c:pt>
                <c:pt idx="149">
                  <c:v>-84.067603460996935</c:v>
                </c:pt>
                <c:pt idx="150">
                  <c:v>-86.335965370584191</c:v>
                </c:pt>
                <c:pt idx="151">
                  <c:v>-88.588769707199546</c:v>
                </c:pt>
                <c:pt idx="152">
                  <c:v>-90.827824341992041</c:v>
                </c:pt>
                <c:pt idx="153">
                  <c:v>-93.054795124359401</c:v>
                </c:pt>
                <c:pt idx="154">
                  <c:v>-95.27119974306423</c:v>
                </c:pt>
                <c:pt idx="155">
                  <c:v>-97.478401729806023</c:v>
                </c:pt>
                <c:pt idx="156">
                  <c:v>-99.677604602011144</c:v>
                </c:pt>
                <c:pt idx="157">
                  <c:v>-101.86984614394434</c:v>
                </c:pt>
                <c:pt idx="158">
                  <c:v>-104.05599282771391</c:v>
                </c:pt>
                <c:pt idx="159">
                  <c:v>-106.23673437831569</c:v>
                </c:pt>
                <c:pt idx="160">
                  <c:v>-108.41257848950789</c:v>
                </c:pt>
                <c:pt idx="161">
                  <c:v>-110.58384570000939</c:v>
                </c:pt>
                <c:pt idx="162">
                  <c:v>-112.75066444223457</c:v>
                </c:pt>
                <c:pt idx="163">
                  <c:v>-114.91296627849432</c:v>
                </c:pt>
                <c:pt idx="164">
                  <c:v>-117.07048134227534</c:v>
                </c:pt>
                <c:pt idx="165">
                  <c:v>-119.2227340048338</c:v>
                </c:pt>
                <c:pt idx="166">
                  <c:v>-121.36903878987054</c:v>
                </c:pt>
                <c:pt idx="167">
                  <c:v>-123.50849656147624</c:v>
                </c:pt>
                <c:pt idx="168">
                  <c:v>-125.63999101280567</c:v>
                </c:pt>
                <c:pt idx="169">
                  <c:v>-127.7621854850526</c:v>
                </c:pt>
                <c:pt idx="170">
                  <c:v>-129.87352014820689</c:v>
                </c:pt>
                <c:pt idx="171">
                  <c:v>-131.97220957677541</c:v>
                </c:pt>
                <c:pt idx="172">
                  <c:v>-134.05624075510582</c:v>
                </c:pt>
                <c:pt idx="173">
                  <c:v>-136.12337154815518</c:v>
                </c:pt>
                <c:pt idx="174">
                  <c:v>-138.17112967446383</c:v>
                </c:pt>
                <c:pt idx="175">
                  <c:v>-140.19681221872503</c:v>
                </c:pt>
                <c:pt idx="176">
                  <c:v>-142.19748572165568</c:v>
                </c:pt>
                <c:pt idx="177">
                  <c:v>-144.16998688487095</c:v>
                </c:pt>
                <c:pt idx="178">
                  <c:v>-146.11092392812185</c:v>
                </c:pt>
                <c:pt idx="179">
                  <c:v>-148.01667863558058</c:v>
                </c:pt>
                <c:pt idx="180">
                  <c:v>-149.88340912682352</c:v>
                </c:pt>
                <c:pt idx="181">
                  <c:v>-151.70705338678903</c:v>
                </c:pt>
                <c:pt idx="182">
                  <c:v>-153.48333358725299</c:v>
                </c:pt>
                <c:pt idx="183">
                  <c:v>-155.20776123028469</c:v>
                </c:pt>
                <c:pt idx="184">
                  <c:v>-156.87564314172278</c:v>
                </c:pt>
                <c:pt idx="185">
                  <c:v>-158.48208833994229</c:v>
                </c:pt>
                <c:pt idx="186">
                  <c:v>-160.02201580209291</c:v>
                </c:pt>
                <c:pt idx="187">
                  <c:v>-161.49016314657501</c:v>
                </c:pt>
                <c:pt idx="188">
                  <c:v>-162.88109624680814</c:v>
                </c:pt>
                <c:pt idx="189">
                  <c:v>-164.18921978734485</c:v>
                </c:pt>
                <c:pt idx="190">
                  <c:v>-165.4087887691154</c:v>
                </c:pt>
                <c:pt idx="191">
                  <c:v>-166.53392096607894</c:v>
                </c:pt>
                <c:pt idx="192">
                  <c:v>-167.55861033081675</c:v>
                </c:pt>
                <c:pt idx="193">
                  <c:v>-168.47674134167852</c:v>
                </c:pt>
                <c:pt idx="194">
                  <c:v>-169.28210427898426</c:v>
                </c:pt>
                <c:pt idx="195">
                  <c:v>-169.96841141254745</c:v>
                </c:pt>
                <c:pt idx="196">
                  <c:v>-170.52931407743111</c:v>
                </c:pt>
                <c:pt idx="197">
                  <c:v>-170.95842060941484</c:v>
                </c:pt>
                <c:pt idx="198">
                  <c:v>-171.24931510617878</c:v>
                </c:pt>
                <c:pt idx="199">
                  <c:v>-171.39557697471355</c:v>
                </c:pt>
                <c:pt idx="200">
                  <c:v>-171.39080122000365</c:v>
                </c:pt>
                <c:pt idx="201">
                  <c:v>-171.22861942461404</c:v>
                </c:pt>
                <c:pt idx="202">
                  <c:v>-170.90272136349475</c:v>
                </c:pt>
                <c:pt idx="203">
                  <c:v>-170.40687719312032</c:v>
                </c:pt>
                <c:pt idx="204">
                  <c:v>-169.73496014905274</c:v>
                </c:pt>
                <c:pt idx="205">
                  <c:v>-168.88096968117725</c:v>
                </c:pt>
                <c:pt idx="206">
                  <c:v>-167.83905495125677</c:v>
                </c:pt>
                <c:pt idx="207">
                  <c:v>-166.60353861310631</c:v>
                </c:pt>
                <c:pt idx="208">
                  <c:v>-165.16894079164115</c:v>
                </c:pt>
                <c:pt idx="209">
                  <c:v>-163.53000317332848</c:v>
                </c:pt>
                <c:pt idx="210">
                  <c:v>-161.68171311720607</c:v>
                </c:pt>
                <c:pt idx="211">
                  <c:v>-159.61932769264226</c:v>
                </c:pt>
                <c:pt idx="212">
                  <c:v>-157.33839754743789</c:v>
                </c:pt>
                <c:pt idx="213">
                  <c:v>-154.83479050771797</c:v>
                </c:pt>
                <c:pt idx="214">
                  <c:v>-152.10471480937164</c:v>
                </c:pt>
                <c:pt idx="215">
                  <c:v>-149.14474185957252</c:v>
                </c:pt>
                <c:pt idx="216">
                  <c:v>-145.9518284261795</c:v>
                </c:pt>
                <c:pt idx="217">
                  <c:v>-142.52333815258206</c:v>
                </c:pt>
                <c:pt idx="218">
                  <c:v>-138.8570622958367</c:v>
                </c:pt>
                <c:pt idx="219">
                  <c:v>-134.95123958674287</c:v>
                </c:pt>
                <c:pt idx="220">
                  <c:v>-130.80457511183067</c:v>
                </c:pt>
                <c:pt idx="221">
                  <c:v>-126.41625811909384</c:v>
                </c:pt>
                <c:pt idx="222">
                  <c:v>-121.7859786516841</c:v>
                </c:pt>
                <c:pt idx="223">
                  <c:v>-116.91394291669246</c:v>
                </c:pt>
                <c:pt idx="224">
                  <c:v>-111.8008872995719</c:v>
                </c:pt>
                <c:pt idx="225">
                  <c:v>-106.44809093868918</c:v>
                </c:pt>
                <c:pt idx="226">
                  <c:v>-100.85738677892539</c:v>
                </c:pt>
                <c:pt idx="227">
                  <c:v>-95.031171028157033</c:v>
                </c:pt>
                <c:pt idx="228">
                  <c:v>-88.972410945815426</c:v>
                </c:pt>
                <c:pt idx="229">
                  <c:v>-82.684650898538877</c:v>
                </c:pt>
                <c:pt idx="230">
                  <c:v>-76.172016624155617</c:v>
                </c:pt>
                <c:pt idx="231">
                  <c:v>-69.439217651850967</c:v>
                </c:pt>
                <c:pt idx="232">
                  <c:v>-62.491547833348029</c:v>
                </c:pt>
                <c:pt idx="233">
                  <c:v>-55.334883947233642</c:v>
                </c:pt>
                <c:pt idx="234">
                  <c:v>-47.975682346163822</c:v>
                </c:pt>
                <c:pt idx="235">
                  <c:v>-40.420973624533637</c:v>
                </c:pt>
                <c:pt idx="236">
                  <c:v>-32.678355292283463</c:v>
                </c:pt>
                <c:pt idx="237">
                  <c:v>-24.75598244877737</c:v>
                </c:pt>
                <c:pt idx="238">
                  <c:v>-16.662556459089945</c:v>
                </c:pt>
                <c:pt idx="239">
                  <c:v>-8.4073116435557047</c:v>
                </c:pt>
                <c:pt idx="240">
                  <c:v>-3.8690044335026048E-13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hover!$AG$31</c:f>
              <c:strCache>
                <c:ptCount val="1"/>
                <c:pt idx="0">
                  <c:v>X3(lb)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hover!$AG$32:$AG$272</c:f>
              <c:numCache>
                <c:formatCode>0.00</c:formatCode>
                <c:ptCount val="241"/>
                <c:pt idx="0">
                  <c:v>323.9109313101124</c:v>
                </c:pt>
                <c:pt idx="1">
                  <c:v>321.06227849733096</c:v>
                </c:pt>
                <c:pt idx="2">
                  <c:v>317.94051736288031</c:v>
                </c:pt>
                <c:pt idx="3">
                  <c:v>314.55458143931008</c:v>
                </c:pt>
                <c:pt idx="4">
                  <c:v>310.91378201535565</c:v>
                </c:pt>
                <c:pt idx="5">
                  <c:v>307.02777664890408</c:v>
                </c:pt>
                <c:pt idx="6">
                  <c:v>302.90653708066009</c:v>
                </c:pt>
                <c:pt idx="7">
                  <c:v>298.56031667625484</c:v>
                </c:pt>
                <c:pt idx="8">
                  <c:v>293.99961752468141</c:v>
                </c:pt>
                <c:pt idx="9">
                  <c:v>289.23515732051345</c:v>
                </c:pt>
                <c:pt idx="10">
                  <c:v>284.2778361563299</c:v>
                </c:pt>
                <c:pt idx="11">
                  <c:v>279.1387033501756</c:v>
                </c:pt>
                <c:pt idx="12">
                  <c:v>273.82892443072723</c:v>
                </c:pt>
                <c:pt idx="13">
                  <c:v>268.35974840014586</c:v>
                </c:pt>
                <c:pt idx="14">
                  <c:v>262.7424753913715</c:v>
                </c:pt>
                <c:pt idx="15">
                  <c:v>256.98842483290758</c:v>
                </c:pt>
                <c:pt idx="16">
                  <c:v>251.10890422995928</c:v>
                </c:pt>
                <c:pt idx="17">
                  <c:v>245.11517866615193</c:v>
                </c:pt>
                <c:pt idx="18">
                  <c:v>239.01844112502121</c:v>
                </c:pt>
                <c:pt idx="19">
                  <c:v>232.82978372503774</c:v>
                </c:pt>
                <c:pt idx="20">
                  <c:v>226.56016995615008</c:v>
                </c:pt>
                <c:pt idx="21">
                  <c:v>220.22040799974769</c:v>
                </c:pt>
                <c:pt idx="22">
                  <c:v>213.82112520757778</c:v>
                </c:pt>
                <c:pt idx="23">
                  <c:v>207.37274380854265</c:v>
                </c:pt>
                <c:pt idx="24">
                  <c:v>200.88545790550413</c:v>
                </c:pt>
                <c:pt idx="25">
                  <c:v>194.36921181724676</c:v>
                </c:pt>
                <c:pt idx="26">
                  <c:v>187.83367981366791</c:v>
                </c:pt>
                <c:pt idx="27">
                  <c:v>181.28824728508735</c:v>
                </c:pt>
                <c:pt idx="28">
                  <c:v>174.74199337935519</c:v>
                </c:pt>
                <c:pt idx="29">
                  <c:v>168.20367513321548</c:v>
                </c:pt>
                <c:pt idx="30">
                  <c:v>161.68171311720596</c:v>
                </c:pt>
                <c:pt idx="31">
                  <c:v>155.18417860626056</c:v>
                </c:pt>
                <c:pt idx="32">
                  <c:v>148.71878228118419</c:v>
                </c:pt>
                <c:pt idx="33">
                  <c:v>142.29286445932107</c:v>
                </c:pt>
                <c:pt idx="34">
                  <c:v>135.9133868460672</c:v>
                </c:pt>
                <c:pt idx="35">
                  <c:v>129.58692579242398</c:v>
                </c:pt>
                <c:pt idx="36">
                  <c:v>123.31966703758197</c:v>
                </c:pt>
                <c:pt idx="37">
                  <c:v>117.11740190959509</c:v>
                </c:pt>
                <c:pt idx="38">
                  <c:v>110.98552495157185</c:v>
                </c:pt>
                <c:pt idx="39">
                  <c:v>104.92903293551588</c:v>
                </c:pt>
                <c:pt idx="40">
                  <c:v>98.952525220994843</c:v>
                </c:pt>
                <c:pt idx="41">
                  <c:v>93.06020541123921</c:v>
                </c:pt>
                <c:pt idx="42">
                  <c:v>87.25588425508883</c:v>
                </c:pt>
                <c:pt idx="43">
                  <c:v>81.542983739411781</c:v>
                </c:pt>
                <c:pt idx="44">
                  <c:v>75.924542313261284</c:v>
                </c:pt>
                <c:pt idx="45">
                  <c:v>70.40322118208725</c:v>
                </c:pt>
                <c:pt idx="46">
                  <c:v>64.98131160781702</c:v>
                </c:pt>
                <c:pt idx="47">
                  <c:v>59.660743148538891</c:v>
                </c:pt>
                <c:pt idx="48">
                  <c:v>54.443092769896914</c:v>
                </c:pt>
                <c:pt idx="49">
                  <c:v>49.329594759101084</c:v>
                </c:pt>
                <c:pt idx="50">
                  <c:v>44.321151371694619</c:v>
                </c:pt>
                <c:pt idx="51">
                  <c:v>39.41834414087829</c:v>
                </c:pt>
                <c:pt idx="52">
                  <c:v>34.621445779265571</c:v>
                </c:pt>
                <c:pt idx="53">
                  <c:v>29.930432603423949</c:v>
                </c:pt>
                <c:pt idx="54">
                  <c:v>25.344997412418628</c:v>
                </c:pt>
                <c:pt idx="55">
                  <c:v>20.864562752819733</c:v>
                </c:pt>
                <c:pt idx="56">
                  <c:v>16.488294504221923</c:v>
                </c:pt>
                <c:pt idx="57">
                  <c:v>12.215115721251353</c:v>
                </c:pt>
                <c:pt idx="58">
                  <c:v>8.0437206702662163</c:v>
                </c:pt>
                <c:pt idx="59">
                  <c:v>3.9725890014789638</c:v>
                </c:pt>
                <c:pt idx="60">
                  <c:v>2.7544414066224658E-14</c:v>
                </c:pt>
                <c:pt idx="61">
                  <c:v>-3.875953137682854</c:v>
                </c:pt>
                <c:pt idx="62">
                  <c:v>-7.6573490520662544</c:v>
                </c:pt>
                <c:pt idx="63">
                  <c:v>-11.346424040722242</c:v>
                </c:pt>
                <c:pt idx="64">
                  <c:v>-14.945557993476513</c:v>
                </c:pt>
                <c:pt idx="65">
                  <c:v>-18.45726048238625</c:v>
                </c:pt>
                <c:pt idx="66">
                  <c:v>-21.884157042498874</c:v>
                </c:pt>
                <c:pt idx="67">
                  <c:v>-25.228975675595489</c:v>
                </c:pt>
                <c:pt idx="68">
                  <c:v>-28.494533605314</c:v>
                </c:pt>
                <c:pt idx="69">
                  <c:v>-31.683724308253158</c:v>
                </c:pt>
                <c:pt idx="70">
                  <c:v>-34.799504841899136</c:v>
                </c:pt>
                <c:pt idx="71">
                  <c:v>-37.844883486520949</c:v>
                </c:pt>
                <c:pt idx="72">
                  <c:v>-40.822907714585874</c:v>
                </c:pt>
                <c:pt idx="73">
                  <c:v>-43.736652497762591</c:v>
                </c:pt>
                <c:pt idx="74">
                  <c:v>-46.589208958249628</c:v>
                </c:pt>
                <c:pt idx="75">
                  <c:v>-49.383673368002057</c:v>
                </c:pt>
                <c:pt idx="76">
                  <c:v>-52.123136496458699</c:v>
                </c:pt>
                <c:pt idx="77">
                  <c:v>-54.810673304610511</c:v>
                </c:pt>
                <c:pt idx="78">
                  <c:v>-57.449332980725075</c:v>
                </c:pt>
                <c:pt idx="79">
                  <c:v>-60.042129310757559</c:v>
                </c:pt>
                <c:pt idx="80">
                  <c:v>-62.592031374458777</c:v>
                </c:pt>
                <c:pt idx="81">
                  <c:v>-65.10195455644444</c:v>
                </c:pt>
                <c:pt idx="82">
                  <c:v>-67.574751860023071</c:v>
                </c:pt>
                <c:pt idx="83">
                  <c:v>-70.013205510408881</c:v>
                </c:pt>
                <c:pt idx="84">
                  <c:v>-72.420018833063949</c:v>
                </c:pt>
                <c:pt idx="85">
                  <c:v>-74.79780839233517</c:v>
                </c:pt>
                <c:pt idx="86">
                  <c:v>-77.149096375265714</c:v>
                </c:pt>
                <c:pt idx="87">
                  <c:v>-79.476303205475304</c:v>
                </c:pt>
                <c:pt idx="88">
                  <c:v>-81.78174037230346</c:v>
                </c:pt>
                <c:pt idx="89">
                  <c:v>-84.067603460996935</c:v>
                </c:pt>
                <c:pt idx="90">
                  <c:v>-86.335965370584262</c:v>
                </c:pt>
                <c:pt idx="91">
                  <c:v>-88.588769707199546</c:v>
                </c:pt>
                <c:pt idx="92">
                  <c:v>-90.827824341992041</c:v>
                </c:pt>
                <c:pt idx="93">
                  <c:v>-93.054795124359401</c:v>
                </c:pt>
                <c:pt idx="94">
                  <c:v>-95.27119974306423</c:v>
                </c:pt>
                <c:pt idx="95">
                  <c:v>-97.478401729806023</c:v>
                </c:pt>
                <c:pt idx="96">
                  <c:v>-99.677604602011144</c:v>
                </c:pt>
                <c:pt idx="97">
                  <c:v>-101.86984614394434</c:v>
                </c:pt>
                <c:pt idx="98">
                  <c:v>-104.05599282771391</c:v>
                </c:pt>
                <c:pt idx="99">
                  <c:v>-106.23673437831576</c:v>
                </c:pt>
                <c:pt idx="100">
                  <c:v>-108.41257848950795</c:v>
                </c:pt>
                <c:pt idx="101">
                  <c:v>-110.58384570000939</c:v>
                </c:pt>
                <c:pt idx="102">
                  <c:v>-112.75066444223451</c:v>
                </c:pt>
                <c:pt idx="103">
                  <c:v>-114.91296627849425</c:v>
                </c:pt>
                <c:pt idx="104">
                  <c:v>-117.07048134227529</c:v>
                </c:pt>
                <c:pt idx="105">
                  <c:v>-119.22273400483374</c:v>
                </c:pt>
                <c:pt idx="106">
                  <c:v>-121.36903878987054</c:v>
                </c:pt>
                <c:pt idx="107">
                  <c:v>-123.50849656147624</c:v>
                </c:pt>
                <c:pt idx="108">
                  <c:v>-125.63999101280567</c:v>
                </c:pt>
                <c:pt idx="109">
                  <c:v>-127.7621854850526</c:v>
                </c:pt>
                <c:pt idx="110">
                  <c:v>-129.87352014820689</c:v>
                </c:pt>
                <c:pt idx="111">
                  <c:v>-131.97220957677541</c:v>
                </c:pt>
                <c:pt idx="112">
                  <c:v>-134.05624075510588</c:v>
                </c:pt>
                <c:pt idx="113">
                  <c:v>-136.12337154815518</c:v>
                </c:pt>
                <c:pt idx="114">
                  <c:v>-138.17112967446388</c:v>
                </c:pt>
                <c:pt idx="115">
                  <c:v>-140.19681221872509</c:v>
                </c:pt>
                <c:pt idx="116">
                  <c:v>-142.19748572165568</c:v>
                </c:pt>
                <c:pt idx="117">
                  <c:v>-144.16998688487095</c:v>
                </c:pt>
                <c:pt idx="118">
                  <c:v>-146.11092392812185</c:v>
                </c:pt>
                <c:pt idx="119">
                  <c:v>-148.01667863558058</c:v>
                </c:pt>
                <c:pt idx="120">
                  <c:v>-149.88340912682352</c:v>
                </c:pt>
                <c:pt idx="121">
                  <c:v>-151.70705338678908</c:v>
                </c:pt>
                <c:pt idx="122">
                  <c:v>-153.48333358725301</c:v>
                </c:pt>
                <c:pt idx="123">
                  <c:v>-155.20776123028472</c:v>
                </c:pt>
                <c:pt idx="124">
                  <c:v>-156.87564314172278</c:v>
                </c:pt>
                <c:pt idx="125">
                  <c:v>-158.48208833994229</c:v>
                </c:pt>
                <c:pt idx="126">
                  <c:v>-160.02201580209291</c:v>
                </c:pt>
                <c:pt idx="127">
                  <c:v>-161.4901631465749</c:v>
                </c:pt>
                <c:pt idx="128">
                  <c:v>-162.88109624680814</c:v>
                </c:pt>
                <c:pt idx="129">
                  <c:v>-164.18921978734485</c:v>
                </c:pt>
                <c:pt idx="130">
                  <c:v>-165.4087887691154</c:v>
                </c:pt>
                <c:pt idx="131">
                  <c:v>-166.53392096607894</c:v>
                </c:pt>
                <c:pt idx="132">
                  <c:v>-167.55861033081675</c:v>
                </c:pt>
                <c:pt idx="133">
                  <c:v>-168.47674134167852</c:v>
                </c:pt>
                <c:pt idx="134">
                  <c:v>-169.28210427898426</c:v>
                </c:pt>
                <c:pt idx="135">
                  <c:v>-169.96841141254751</c:v>
                </c:pt>
                <c:pt idx="136">
                  <c:v>-170.52931407743114</c:v>
                </c:pt>
                <c:pt idx="137">
                  <c:v>-170.95842060941493</c:v>
                </c:pt>
                <c:pt idx="138">
                  <c:v>-171.24931510617878</c:v>
                </c:pt>
                <c:pt idx="139">
                  <c:v>-171.39557697471355</c:v>
                </c:pt>
                <c:pt idx="140">
                  <c:v>-171.39080122000365</c:v>
                </c:pt>
                <c:pt idx="141">
                  <c:v>-171.2286194246141</c:v>
                </c:pt>
                <c:pt idx="142">
                  <c:v>-170.90272136349475</c:v>
                </c:pt>
                <c:pt idx="143">
                  <c:v>-170.40687719312032</c:v>
                </c:pt>
                <c:pt idx="144">
                  <c:v>-169.73496014905268</c:v>
                </c:pt>
                <c:pt idx="145">
                  <c:v>-168.88096968117728</c:v>
                </c:pt>
                <c:pt idx="146">
                  <c:v>-167.83905495125677</c:v>
                </c:pt>
                <c:pt idx="147">
                  <c:v>-166.60353861310631</c:v>
                </c:pt>
                <c:pt idx="148">
                  <c:v>-165.16894079164115</c:v>
                </c:pt>
                <c:pt idx="149">
                  <c:v>-163.53000317332848</c:v>
                </c:pt>
                <c:pt idx="150">
                  <c:v>-161.68171311720607</c:v>
                </c:pt>
                <c:pt idx="151">
                  <c:v>-159.61932769264226</c:v>
                </c:pt>
                <c:pt idx="152">
                  <c:v>-157.33839754743789</c:v>
                </c:pt>
                <c:pt idx="153">
                  <c:v>-154.83479050771797</c:v>
                </c:pt>
                <c:pt idx="154">
                  <c:v>-152.10471480937164</c:v>
                </c:pt>
                <c:pt idx="155">
                  <c:v>-149.14474185957252</c:v>
                </c:pt>
                <c:pt idx="156">
                  <c:v>-145.9518284261795</c:v>
                </c:pt>
                <c:pt idx="157">
                  <c:v>-142.52333815258189</c:v>
                </c:pt>
                <c:pt idx="158">
                  <c:v>-138.85706229583653</c:v>
                </c:pt>
                <c:pt idx="159">
                  <c:v>-134.95123958674287</c:v>
                </c:pt>
                <c:pt idx="160">
                  <c:v>-130.80457511183067</c:v>
                </c:pt>
                <c:pt idx="161">
                  <c:v>-126.41625811909384</c:v>
                </c:pt>
                <c:pt idx="162">
                  <c:v>-121.7859786516841</c:v>
                </c:pt>
                <c:pt idx="163">
                  <c:v>-116.91394291669246</c:v>
                </c:pt>
                <c:pt idx="164">
                  <c:v>-111.8008872995719</c:v>
                </c:pt>
                <c:pt idx="165">
                  <c:v>-106.44809093868896</c:v>
                </c:pt>
                <c:pt idx="166">
                  <c:v>-100.85738677892539</c:v>
                </c:pt>
                <c:pt idx="167">
                  <c:v>-95.031171028157033</c:v>
                </c:pt>
                <c:pt idx="168">
                  <c:v>-88.972410945815426</c:v>
                </c:pt>
                <c:pt idx="169">
                  <c:v>-82.684650898538877</c:v>
                </c:pt>
                <c:pt idx="170">
                  <c:v>-76.172016624155617</c:v>
                </c:pt>
                <c:pt idx="171">
                  <c:v>-69.439217651850967</c:v>
                </c:pt>
                <c:pt idx="172">
                  <c:v>-62.491547833348029</c:v>
                </c:pt>
                <c:pt idx="173">
                  <c:v>-55.334883947233642</c:v>
                </c:pt>
                <c:pt idx="174">
                  <c:v>-47.975682346164078</c:v>
                </c:pt>
                <c:pt idx="175">
                  <c:v>-40.420973624533637</c:v>
                </c:pt>
                <c:pt idx="176">
                  <c:v>-32.678355292283463</c:v>
                </c:pt>
                <c:pt idx="177">
                  <c:v>-24.75598244877737</c:v>
                </c:pt>
                <c:pt idx="178">
                  <c:v>-16.662556459089945</c:v>
                </c:pt>
                <c:pt idx="179">
                  <c:v>-8.4073116435557047</c:v>
                </c:pt>
                <c:pt idx="180">
                  <c:v>-9.9209744255649091E-14</c:v>
                </c:pt>
                <c:pt idx="181">
                  <c:v>8.5491260133404836</c:v>
                </c:pt>
                <c:pt idx="182">
                  <c:v>17.229332597643275</c:v>
                </c:pt>
                <c:pt idx="183">
                  <c:v>26.029425591004351</c:v>
                </c:pt>
                <c:pt idx="184">
                  <c:v>34.937773250192045</c:v>
                </c:pt>
                <c:pt idx="185">
                  <c:v>43.942330774983127</c:v>
                </c:pt>
                <c:pt idx="186">
                  <c:v>53.030666505397811</c:v>
                </c:pt>
                <c:pt idx="187">
                  <c:v>62.189989714365794</c:v>
                </c:pt>
                <c:pt idx="188">
                  <c:v>71.407179910846111</c:v>
                </c:pt>
                <c:pt idx="189">
                  <c:v>80.668817561252467</c:v>
                </c:pt>
                <c:pt idx="190">
                  <c:v>89.961216130201251</c:v>
                </c:pt>
                <c:pt idx="191">
                  <c:v>99.270455335177317</c:v>
                </c:pt>
                <c:pt idx="192">
                  <c:v>108.58241550371191</c:v>
                </c:pt>
                <c:pt idx="193">
                  <c:v>117.88281291613157</c:v>
                </c:pt>
                <c:pt idx="194">
                  <c:v>127.15723601189204</c:v>
                </c:pt>
                <c:pt idx="195">
                  <c:v>136.39118233298822</c:v>
                </c:pt>
                <c:pt idx="196">
                  <c:v>145.57009607395335</c:v>
                </c:pt>
                <c:pt idx="197">
                  <c:v>154.67940610454818</c:v>
                </c:pt>
                <c:pt idx="198">
                  <c:v>163.70456432842226</c:v>
                </c:pt>
                <c:pt idx="199">
                  <c:v>172.63108423880621</c:v>
                </c:pt>
                <c:pt idx="200">
                  <c:v>181.4445795306967</c:v>
                </c:pt>
                <c:pt idx="201">
                  <c:v>190.13080262802026</c:v>
                </c:pt>
                <c:pt idx="202">
                  <c:v>198.67568298392749</c:v>
                </c:pt>
                <c:pt idx="203">
                  <c:v>207.0653650126703</c:v>
                </c:pt>
                <c:pt idx="204">
                  <c:v>215.28624551244783</c:v>
                </c:pt>
                <c:pt idx="205">
                  <c:v>223.32501044020742</c:v>
                </c:pt>
                <c:pt idx="206">
                  <c:v>231.16867090156481</c:v>
                </c:pt>
                <c:pt idx="207">
                  <c:v>238.80459822187211</c:v>
                </c:pt>
                <c:pt idx="208">
                  <c:v>246.22055796787697</c:v>
                </c:pt>
                <c:pt idx="209">
                  <c:v>253.40474279346844</c:v>
                </c:pt>
                <c:pt idx="210">
                  <c:v>260.34580398760551</c:v>
                </c:pt>
                <c:pt idx="211">
                  <c:v>267.03288160769137</c:v>
                </c:pt>
                <c:pt idx="212">
                  <c:v>273.45563308735115</c:v>
                </c:pt>
                <c:pt idx="213">
                  <c:v>279.60426021375855</c:v>
                </c:pt>
                <c:pt idx="214">
                  <c:v>285.46953437632993</c:v>
                </c:pt>
                <c:pt idx="215">
                  <c:v>291.04281999570611</c:v>
                </c:pt>
                <c:pt idx="216">
                  <c:v>296.31609604945231</c:v>
                </c:pt>
                <c:pt idx="217">
                  <c:v>301.28197561879091</c:v>
                </c:pt>
                <c:pt idx="218">
                  <c:v>305.93372338888349</c:v>
                </c:pt>
                <c:pt idx="219">
                  <c:v>310.26527104368529</c:v>
                </c:pt>
                <c:pt idx="220">
                  <c:v>314.27123050513819</c:v>
                </c:pt>
                <c:pt idx="221">
                  <c:v>317.94690497542234</c:v>
                </c:pt>
                <c:pt idx="222">
                  <c:v>321.28829775010496</c:v>
                </c:pt>
                <c:pt idx="223">
                  <c:v>324.29211877925059</c:v>
                </c:pt>
                <c:pt idx="224">
                  <c:v>326.95578896286884</c:v>
                </c:pt>
                <c:pt idx="225">
                  <c:v>329.27744217640162</c:v>
                </c:pt>
                <c:pt idx="226">
                  <c:v>331.25592503126865</c:v>
                </c:pt>
                <c:pt idx="227">
                  <c:v>332.89079438473254</c:v>
                </c:pt>
                <c:pt idx="228">
                  <c:v>334.18231262249742</c:v>
                </c:pt>
                <c:pt idx="229">
                  <c:v>335.13144074643043</c:v>
                </c:pt>
                <c:pt idx="230">
                  <c:v>335.73982930859677</c:v>
                </c:pt>
                <c:pt idx="231">
                  <c:v>336.00980724135178</c:v>
                </c:pt>
                <c:pt idx="232">
                  <c:v>335.94436864151311</c:v>
                </c:pt>
                <c:pt idx="233">
                  <c:v>335.5471575745932</c:v>
                </c:pt>
                <c:pt idx="234">
                  <c:v>334.82245097268515</c:v>
                </c:pt>
                <c:pt idx="235">
                  <c:v>333.7751397068082</c:v>
                </c:pt>
                <c:pt idx="236">
                  <c:v>332.41070792131785</c:v>
                </c:pt>
                <c:pt idx="237">
                  <c:v>330.73521072432987</c:v>
                </c:pt>
                <c:pt idx="238">
                  <c:v>328.75525033396855</c:v>
                </c:pt>
                <c:pt idx="239">
                  <c:v>326.4779507856091</c:v>
                </c:pt>
                <c:pt idx="240">
                  <c:v>323.9109313101124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hover!$AH$31</c:f>
              <c:strCache>
                <c:ptCount val="1"/>
                <c:pt idx="0">
                  <c:v>X4(lb)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hover!$AH$32:$AH$272</c:f>
              <c:numCache>
                <c:formatCode>0.00</c:formatCode>
                <c:ptCount val="241"/>
                <c:pt idx="0">
                  <c:v>2.7544414066224658E-14</c:v>
                </c:pt>
                <c:pt idx="1">
                  <c:v>-3.875953137682854</c:v>
                </c:pt>
                <c:pt idx="2">
                  <c:v>-7.6573490520662544</c:v>
                </c:pt>
                <c:pt idx="3">
                  <c:v>-11.346424040722242</c:v>
                </c:pt>
                <c:pt idx="4">
                  <c:v>-14.945557993476513</c:v>
                </c:pt>
                <c:pt idx="5">
                  <c:v>-18.45726048238625</c:v>
                </c:pt>
                <c:pt idx="6">
                  <c:v>-21.884157042498874</c:v>
                </c:pt>
                <c:pt idx="7">
                  <c:v>-25.228975675595489</c:v>
                </c:pt>
                <c:pt idx="8">
                  <c:v>-28.494533605314</c:v>
                </c:pt>
                <c:pt idx="9">
                  <c:v>-31.683724308253158</c:v>
                </c:pt>
                <c:pt idx="10">
                  <c:v>-34.799504841899136</c:v>
                </c:pt>
                <c:pt idx="11">
                  <c:v>-37.844883486520949</c:v>
                </c:pt>
                <c:pt idx="12">
                  <c:v>-40.822907714585874</c:v>
                </c:pt>
                <c:pt idx="13">
                  <c:v>-43.736652497762591</c:v>
                </c:pt>
                <c:pt idx="14">
                  <c:v>-46.589208958249628</c:v>
                </c:pt>
                <c:pt idx="15">
                  <c:v>-49.383673368002057</c:v>
                </c:pt>
                <c:pt idx="16">
                  <c:v>-52.123136496458699</c:v>
                </c:pt>
                <c:pt idx="17">
                  <c:v>-54.810673304610511</c:v>
                </c:pt>
                <c:pt idx="18">
                  <c:v>-57.449332980725075</c:v>
                </c:pt>
                <c:pt idx="19">
                  <c:v>-60.042129310757559</c:v>
                </c:pt>
                <c:pt idx="20">
                  <c:v>-62.592031374458877</c:v>
                </c:pt>
                <c:pt idx="21">
                  <c:v>-65.10195455644444</c:v>
                </c:pt>
                <c:pt idx="22">
                  <c:v>-67.574751860023071</c:v>
                </c:pt>
                <c:pt idx="23">
                  <c:v>-70.013205510408881</c:v>
                </c:pt>
                <c:pt idx="24">
                  <c:v>-72.420018833063949</c:v>
                </c:pt>
                <c:pt idx="25">
                  <c:v>-74.79780839233517</c:v>
                </c:pt>
                <c:pt idx="26">
                  <c:v>-77.149096375265714</c:v>
                </c:pt>
                <c:pt idx="27">
                  <c:v>-79.476303205475404</c:v>
                </c:pt>
                <c:pt idx="28">
                  <c:v>-81.78174037230346</c:v>
                </c:pt>
                <c:pt idx="29">
                  <c:v>-84.067603460996935</c:v>
                </c:pt>
                <c:pt idx="30">
                  <c:v>-86.335965370584262</c:v>
                </c:pt>
                <c:pt idx="31">
                  <c:v>-88.588769707199617</c:v>
                </c:pt>
                <c:pt idx="32">
                  <c:v>-90.827824341992127</c:v>
                </c:pt>
                <c:pt idx="33">
                  <c:v>-93.054795124359401</c:v>
                </c:pt>
                <c:pt idx="34">
                  <c:v>-95.27119974306423</c:v>
                </c:pt>
                <c:pt idx="35">
                  <c:v>-97.478401729806023</c:v>
                </c:pt>
                <c:pt idx="36">
                  <c:v>-99.677604602011144</c:v>
                </c:pt>
                <c:pt idx="37">
                  <c:v>-101.86984614394434</c:v>
                </c:pt>
                <c:pt idx="38">
                  <c:v>-104.05599282771391</c:v>
                </c:pt>
                <c:pt idx="39">
                  <c:v>-106.23673437831576</c:v>
                </c:pt>
                <c:pt idx="40">
                  <c:v>-108.41257848950789</c:v>
                </c:pt>
                <c:pt idx="41">
                  <c:v>-110.58384570000939</c:v>
                </c:pt>
                <c:pt idx="42">
                  <c:v>-112.75066444223457</c:v>
                </c:pt>
                <c:pt idx="43">
                  <c:v>-114.91296627849432</c:v>
                </c:pt>
                <c:pt idx="44">
                  <c:v>-117.07048134227529</c:v>
                </c:pt>
                <c:pt idx="45">
                  <c:v>-119.22273400483374</c:v>
                </c:pt>
                <c:pt idx="46">
                  <c:v>-121.36903878987054</c:v>
                </c:pt>
                <c:pt idx="47">
                  <c:v>-123.50849656147624</c:v>
                </c:pt>
                <c:pt idx="48">
                  <c:v>-125.63999101280567</c:v>
                </c:pt>
                <c:pt idx="49">
                  <c:v>-127.7621854850526</c:v>
                </c:pt>
                <c:pt idx="50">
                  <c:v>-129.87352014820689</c:v>
                </c:pt>
                <c:pt idx="51">
                  <c:v>-131.97220957677533</c:v>
                </c:pt>
                <c:pt idx="52">
                  <c:v>-134.05624075510582</c:v>
                </c:pt>
                <c:pt idx="53">
                  <c:v>-136.12337154815518</c:v>
                </c:pt>
                <c:pt idx="54">
                  <c:v>-138.17112967446388</c:v>
                </c:pt>
                <c:pt idx="55">
                  <c:v>-140.19681221872509</c:v>
                </c:pt>
                <c:pt idx="56">
                  <c:v>-142.19748572165574</c:v>
                </c:pt>
                <c:pt idx="57">
                  <c:v>-144.16998688487095</c:v>
                </c:pt>
                <c:pt idx="58">
                  <c:v>-146.11092392812185</c:v>
                </c:pt>
                <c:pt idx="59">
                  <c:v>-148.01667863558058</c:v>
                </c:pt>
                <c:pt idx="60">
                  <c:v>-149.88340912682352</c:v>
                </c:pt>
                <c:pt idx="61">
                  <c:v>-151.70705338678908</c:v>
                </c:pt>
                <c:pt idx="62">
                  <c:v>-153.48333358725301</c:v>
                </c:pt>
                <c:pt idx="63">
                  <c:v>-155.20776123028472</c:v>
                </c:pt>
                <c:pt idx="64">
                  <c:v>-156.87564314172278</c:v>
                </c:pt>
                <c:pt idx="65">
                  <c:v>-158.48208833994229</c:v>
                </c:pt>
                <c:pt idx="66">
                  <c:v>-160.02201580209291</c:v>
                </c:pt>
                <c:pt idx="67">
                  <c:v>-161.49016314657501</c:v>
                </c:pt>
                <c:pt idx="68">
                  <c:v>-162.8810962468082</c:v>
                </c:pt>
                <c:pt idx="69">
                  <c:v>-164.18921978734485</c:v>
                </c:pt>
                <c:pt idx="70">
                  <c:v>-165.4087887691154</c:v>
                </c:pt>
                <c:pt idx="71">
                  <c:v>-166.53392096607894</c:v>
                </c:pt>
                <c:pt idx="72">
                  <c:v>-167.55861033081675</c:v>
                </c:pt>
                <c:pt idx="73">
                  <c:v>-168.47674134167852</c:v>
                </c:pt>
                <c:pt idx="74">
                  <c:v>-169.28210427898426</c:v>
                </c:pt>
                <c:pt idx="75">
                  <c:v>-169.96841141254745</c:v>
                </c:pt>
                <c:pt idx="76">
                  <c:v>-170.52931407743111</c:v>
                </c:pt>
                <c:pt idx="77">
                  <c:v>-170.95842060941484</c:v>
                </c:pt>
                <c:pt idx="78">
                  <c:v>-171.24931510617878</c:v>
                </c:pt>
                <c:pt idx="79">
                  <c:v>-171.39557697471355</c:v>
                </c:pt>
                <c:pt idx="80">
                  <c:v>-171.39080122000362</c:v>
                </c:pt>
                <c:pt idx="81">
                  <c:v>-171.2286194246141</c:v>
                </c:pt>
                <c:pt idx="82">
                  <c:v>-170.90272136349475</c:v>
                </c:pt>
                <c:pt idx="83">
                  <c:v>-170.40687719312032</c:v>
                </c:pt>
                <c:pt idx="84">
                  <c:v>-169.73496014905268</c:v>
                </c:pt>
                <c:pt idx="85">
                  <c:v>-168.88096968117728</c:v>
                </c:pt>
                <c:pt idx="86">
                  <c:v>-167.83905495125674</c:v>
                </c:pt>
                <c:pt idx="87">
                  <c:v>-166.60353861310631</c:v>
                </c:pt>
                <c:pt idx="88">
                  <c:v>-165.16894079164115</c:v>
                </c:pt>
                <c:pt idx="89">
                  <c:v>-163.53000317332848</c:v>
                </c:pt>
                <c:pt idx="90">
                  <c:v>-161.6817131172059</c:v>
                </c:pt>
                <c:pt idx="91">
                  <c:v>-159.61932769264226</c:v>
                </c:pt>
                <c:pt idx="92">
                  <c:v>-157.33839754743789</c:v>
                </c:pt>
                <c:pt idx="93">
                  <c:v>-154.83479050771797</c:v>
                </c:pt>
                <c:pt idx="94">
                  <c:v>-152.10471480937164</c:v>
                </c:pt>
                <c:pt idx="95">
                  <c:v>-149.14474185957252</c:v>
                </c:pt>
                <c:pt idx="96">
                  <c:v>-145.9518284261795</c:v>
                </c:pt>
                <c:pt idx="97">
                  <c:v>-142.52333815258189</c:v>
                </c:pt>
                <c:pt idx="98">
                  <c:v>-138.85706229583653</c:v>
                </c:pt>
                <c:pt idx="99">
                  <c:v>-134.95123958674273</c:v>
                </c:pt>
                <c:pt idx="100">
                  <c:v>-130.8045751118305</c:v>
                </c:pt>
                <c:pt idx="101">
                  <c:v>-126.41625811909384</c:v>
                </c:pt>
                <c:pt idx="102">
                  <c:v>-121.7859786516843</c:v>
                </c:pt>
                <c:pt idx="103">
                  <c:v>-116.91394291669269</c:v>
                </c:pt>
                <c:pt idx="104">
                  <c:v>-111.80088729957208</c:v>
                </c:pt>
                <c:pt idx="105">
                  <c:v>-106.44809093868918</c:v>
                </c:pt>
                <c:pt idx="106">
                  <c:v>-100.85738677892539</c:v>
                </c:pt>
                <c:pt idx="107">
                  <c:v>-95.031171028157033</c:v>
                </c:pt>
                <c:pt idx="108">
                  <c:v>-88.972410945815426</c:v>
                </c:pt>
                <c:pt idx="109">
                  <c:v>-82.684650898538877</c:v>
                </c:pt>
                <c:pt idx="110">
                  <c:v>-76.172016624155617</c:v>
                </c:pt>
                <c:pt idx="111">
                  <c:v>-69.439217651850967</c:v>
                </c:pt>
                <c:pt idx="112">
                  <c:v>-62.491547833347774</c:v>
                </c:pt>
                <c:pt idx="113">
                  <c:v>-55.334883947233642</c:v>
                </c:pt>
                <c:pt idx="114">
                  <c:v>-47.975682346163822</c:v>
                </c:pt>
                <c:pt idx="115">
                  <c:v>-40.420973624533374</c:v>
                </c:pt>
                <c:pt idx="116">
                  <c:v>-32.678355292283463</c:v>
                </c:pt>
                <c:pt idx="117">
                  <c:v>-24.75598244877737</c:v>
                </c:pt>
                <c:pt idx="118">
                  <c:v>-16.662556459089945</c:v>
                </c:pt>
                <c:pt idx="119">
                  <c:v>-8.4073116435557047</c:v>
                </c:pt>
                <c:pt idx="120">
                  <c:v>-9.9209744255649091E-14</c:v>
                </c:pt>
                <c:pt idx="121">
                  <c:v>8.5491260133407732</c:v>
                </c:pt>
                <c:pt idx="122">
                  <c:v>17.229332597643577</c:v>
                </c:pt>
                <c:pt idx="123">
                  <c:v>26.029425591004649</c:v>
                </c:pt>
                <c:pt idx="124">
                  <c:v>34.937773250192045</c:v>
                </c:pt>
                <c:pt idx="125">
                  <c:v>43.942330774983127</c:v>
                </c:pt>
                <c:pt idx="126">
                  <c:v>53.030666505397811</c:v>
                </c:pt>
                <c:pt idx="127">
                  <c:v>62.189989714365794</c:v>
                </c:pt>
                <c:pt idx="128">
                  <c:v>71.407179910846111</c:v>
                </c:pt>
                <c:pt idx="129">
                  <c:v>80.668817561252467</c:v>
                </c:pt>
                <c:pt idx="130">
                  <c:v>89.961216130201251</c:v>
                </c:pt>
                <c:pt idx="131">
                  <c:v>99.270455335177317</c:v>
                </c:pt>
                <c:pt idx="132">
                  <c:v>108.58241550371191</c:v>
                </c:pt>
                <c:pt idx="133">
                  <c:v>117.88281291613157</c:v>
                </c:pt>
                <c:pt idx="134">
                  <c:v>127.15723601189204</c:v>
                </c:pt>
                <c:pt idx="135">
                  <c:v>136.39118233298822</c:v>
                </c:pt>
                <c:pt idx="136">
                  <c:v>145.57009607395335</c:v>
                </c:pt>
                <c:pt idx="137">
                  <c:v>154.67940610454818</c:v>
                </c:pt>
                <c:pt idx="138">
                  <c:v>163.70456432842226</c:v>
                </c:pt>
                <c:pt idx="139">
                  <c:v>172.63108423880621</c:v>
                </c:pt>
                <c:pt idx="140">
                  <c:v>181.4445795306967</c:v>
                </c:pt>
                <c:pt idx="141">
                  <c:v>190.13080262801972</c:v>
                </c:pt>
                <c:pt idx="142">
                  <c:v>198.67568298392749</c:v>
                </c:pt>
                <c:pt idx="143">
                  <c:v>207.0653650126703</c:v>
                </c:pt>
                <c:pt idx="144">
                  <c:v>215.2862455124484</c:v>
                </c:pt>
                <c:pt idx="145">
                  <c:v>223.32501044020785</c:v>
                </c:pt>
                <c:pt idx="146">
                  <c:v>231.16867090156481</c:v>
                </c:pt>
                <c:pt idx="147">
                  <c:v>238.80459822187211</c:v>
                </c:pt>
                <c:pt idx="148">
                  <c:v>246.22055796787697</c:v>
                </c:pt>
                <c:pt idx="149">
                  <c:v>253.40474279346844</c:v>
                </c:pt>
                <c:pt idx="150">
                  <c:v>260.34580398760551</c:v>
                </c:pt>
                <c:pt idx="151">
                  <c:v>267.03288160769137</c:v>
                </c:pt>
                <c:pt idx="152">
                  <c:v>273.45563308735115</c:v>
                </c:pt>
                <c:pt idx="153">
                  <c:v>279.60426021375855</c:v>
                </c:pt>
                <c:pt idx="154">
                  <c:v>285.46953437632993</c:v>
                </c:pt>
                <c:pt idx="155">
                  <c:v>291.04281999570611</c:v>
                </c:pt>
                <c:pt idx="156">
                  <c:v>296.31609604945231</c:v>
                </c:pt>
                <c:pt idx="157">
                  <c:v>301.28197561879091</c:v>
                </c:pt>
                <c:pt idx="158">
                  <c:v>305.93372338888349</c:v>
                </c:pt>
                <c:pt idx="159">
                  <c:v>310.26527104368529</c:v>
                </c:pt>
                <c:pt idx="160">
                  <c:v>314.27123050513819</c:v>
                </c:pt>
                <c:pt idx="161">
                  <c:v>317.94690497542234</c:v>
                </c:pt>
                <c:pt idx="162">
                  <c:v>321.28829775010496</c:v>
                </c:pt>
                <c:pt idx="163">
                  <c:v>324.29211877925059</c:v>
                </c:pt>
                <c:pt idx="164">
                  <c:v>326.95578896286884</c:v>
                </c:pt>
                <c:pt idx="165">
                  <c:v>329.27744217640185</c:v>
                </c:pt>
                <c:pt idx="166">
                  <c:v>331.25592503126865</c:v>
                </c:pt>
                <c:pt idx="167">
                  <c:v>332.89079438473254</c:v>
                </c:pt>
                <c:pt idx="168">
                  <c:v>334.18231262249742</c:v>
                </c:pt>
                <c:pt idx="169">
                  <c:v>335.13144074643043</c:v>
                </c:pt>
                <c:pt idx="170">
                  <c:v>335.73982930859677</c:v>
                </c:pt>
                <c:pt idx="171">
                  <c:v>336.00980724135178</c:v>
                </c:pt>
                <c:pt idx="172">
                  <c:v>335.94436864151311</c:v>
                </c:pt>
                <c:pt idx="173">
                  <c:v>335.5471575745932</c:v>
                </c:pt>
                <c:pt idx="174">
                  <c:v>334.82245097268515</c:v>
                </c:pt>
                <c:pt idx="175">
                  <c:v>333.7751397068082</c:v>
                </c:pt>
                <c:pt idx="176">
                  <c:v>332.41070792131785</c:v>
                </c:pt>
                <c:pt idx="177">
                  <c:v>330.73521072432987</c:v>
                </c:pt>
                <c:pt idx="178">
                  <c:v>328.75525033396855</c:v>
                </c:pt>
                <c:pt idx="179">
                  <c:v>326.4779507856091</c:v>
                </c:pt>
                <c:pt idx="180">
                  <c:v>323.9109313101124</c:v>
                </c:pt>
                <c:pt idx="181">
                  <c:v>321.06227849733108</c:v>
                </c:pt>
                <c:pt idx="182">
                  <c:v>317.94051736288031</c:v>
                </c:pt>
                <c:pt idx="183">
                  <c:v>314.55458143931008</c:v>
                </c:pt>
                <c:pt idx="184">
                  <c:v>310.91378201535565</c:v>
                </c:pt>
                <c:pt idx="185">
                  <c:v>307.02777664890385</c:v>
                </c:pt>
                <c:pt idx="186">
                  <c:v>302.90653708065997</c:v>
                </c:pt>
                <c:pt idx="187">
                  <c:v>298.56031667625473</c:v>
                </c:pt>
                <c:pt idx="188">
                  <c:v>293.99961752468147</c:v>
                </c:pt>
                <c:pt idx="189">
                  <c:v>289.23515732051357</c:v>
                </c:pt>
                <c:pt idx="190">
                  <c:v>284.27783615633007</c:v>
                </c:pt>
                <c:pt idx="191">
                  <c:v>279.1387033501756</c:v>
                </c:pt>
                <c:pt idx="192">
                  <c:v>273.82892443072723</c:v>
                </c:pt>
                <c:pt idx="193">
                  <c:v>268.35974840014597</c:v>
                </c:pt>
                <c:pt idx="194">
                  <c:v>262.74247539137139</c:v>
                </c:pt>
                <c:pt idx="195">
                  <c:v>256.98842483290804</c:v>
                </c:pt>
                <c:pt idx="196">
                  <c:v>251.10890422995962</c:v>
                </c:pt>
                <c:pt idx="197">
                  <c:v>245.11517866615216</c:v>
                </c:pt>
                <c:pt idx="198">
                  <c:v>239.01844112502141</c:v>
                </c:pt>
                <c:pt idx="199">
                  <c:v>232.829783725038</c:v>
                </c:pt>
                <c:pt idx="200">
                  <c:v>226.56016995615028</c:v>
                </c:pt>
                <c:pt idx="201">
                  <c:v>220.22040799974781</c:v>
                </c:pt>
                <c:pt idx="202">
                  <c:v>213.82112520757781</c:v>
                </c:pt>
                <c:pt idx="203">
                  <c:v>207.37274380854268</c:v>
                </c:pt>
                <c:pt idx="204">
                  <c:v>200.88545790550427</c:v>
                </c:pt>
                <c:pt idx="205">
                  <c:v>194.36921181724679</c:v>
                </c:pt>
                <c:pt idx="206">
                  <c:v>187.83367981366783</c:v>
                </c:pt>
                <c:pt idx="207">
                  <c:v>181.28824728508732</c:v>
                </c:pt>
                <c:pt idx="208">
                  <c:v>174.74199337935516</c:v>
                </c:pt>
                <c:pt idx="209">
                  <c:v>168.20367513321528</c:v>
                </c:pt>
                <c:pt idx="210">
                  <c:v>161.68171311720627</c:v>
                </c:pt>
                <c:pt idx="211">
                  <c:v>155.18417860626079</c:v>
                </c:pt>
                <c:pt idx="212">
                  <c:v>148.7187822811843</c:v>
                </c:pt>
                <c:pt idx="213">
                  <c:v>142.29286445932109</c:v>
                </c:pt>
                <c:pt idx="214">
                  <c:v>135.91338684606728</c:v>
                </c:pt>
                <c:pt idx="215">
                  <c:v>129.58692579242404</c:v>
                </c:pt>
                <c:pt idx="216">
                  <c:v>123.31966703758202</c:v>
                </c:pt>
                <c:pt idx="217">
                  <c:v>117.11740190959554</c:v>
                </c:pt>
                <c:pt idx="218">
                  <c:v>110.98552495157229</c:v>
                </c:pt>
                <c:pt idx="219">
                  <c:v>104.92903293551633</c:v>
                </c:pt>
                <c:pt idx="220">
                  <c:v>98.952525220995156</c:v>
                </c:pt>
                <c:pt idx="221">
                  <c:v>93.06020541123948</c:v>
                </c:pt>
                <c:pt idx="222">
                  <c:v>87.2558842550891</c:v>
                </c:pt>
                <c:pt idx="223">
                  <c:v>81.542983739412037</c:v>
                </c:pt>
                <c:pt idx="224">
                  <c:v>75.924542313261327</c:v>
                </c:pt>
                <c:pt idx="225">
                  <c:v>70.403221182087321</c:v>
                </c:pt>
                <c:pt idx="226">
                  <c:v>64.981311607817048</c:v>
                </c:pt>
                <c:pt idx="227">
                  <c:v>59.660743148538927</c:v>
                </c:pt>
                <c:pt idx="228">
                  <c:v>54.443092769896964</c:v>
                </c:pt>
                <c:pt idx="229">
                  <c:v>49.329594759101127</c:v>
                </c:pt>
                <c:pt idx="230">
                  <c:v>44.321151371694661</c:v>
                </c:pt>
                <c:pt idx="231">
                  <c:v>39.418344140878176</c:v>
                </c:pt>
                <c:pt idx="232">
                  <c:v>34.621445779265471</c:v>
                </c:pt>
                <c:pt idx="233">
                  <c:v>29.930432603423828</c:v>
                </c:pt>
                <c:pt idx="234">
                  <c:v>25.344997412418518</c:v>
                </c:pt>
                <c:pt idx="235">
                  <c:v>20.864562752819918</c:v>
                </c:pt>
                <c:pt idx="236">
                  <c:v>16.488294504222107</c:v>
                </c:pt>
                <c:pt idx="237">
                  <c:v>12.215115721251392</c:v>
                </c:pt>
                <c:pt idx="238">
                  <c:v>8.0437206702662554</c:v>
                </c:pt>
                <c:pt idx="239">
                  <c:v>3.9725890014790011</c:v>
                </c:pt>
                <c:pt idx="240">
                  <c:v>3.3051671840291666E-13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hover!$AI$31</c:f>
              <c:strCache>
                <c:ptCount val="1"/>
                <c:pt idx="0">
                  <c:v>Total X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hover!$AI$32:$AI$272</c:f>
              <c:numCache>
                <c:formatCode>0.00</c:formatCode>
                <c:ptCount val="241"/>
                <c:pt idx="0">
                  <c:v>174.02752218328888</c:v>
                </c:pt>
                <c:pt idx="1">
                  <c:v>174.02839798619979</c:v>
                </c:pt>
                <c:pt idx="2">
                  <c:v>174.02916732120462</c:v>
                </c:pt>
                <c:pt idx="3">
                  <c:v>174.02982175930771</c:v>
                </c:pt>
                <c:pt idx="4">
                  <c:v>174.03035413034851</c:v>
                </c:pt>
                <c:pt idx="5">
                  <c:v>174.03075860155866</c:v>
                </c:pt>
                <c:pt idx="6">
                  <c:v>174.03103074146645</c:v>
                </c:pt>
                <c:pt idx="7">
                  <c:v>174.03116756845046</c:v>
                </c:pt>
                <c:pt idx="8">
                  <c:v>174.03116758340568</c:v>
                </c:pt>
                <c:pt idx="9">
                  <c:v>174.0310307861682</c:v>
                </c:pt>
                <c:pt idx="10">
                  <c:v>174.03075867551678</c:v>
                </c:pt>
                <c:pt idx="11">
                  <c:v>174.03035423275315</c:v>
                </c:pt>
                <c:pt idx="12">
                  <c:v>174.02982188903661</c:v>
                </c:pt>
                <c:pt idx="13">
                  <c:v>174.02916747683634</c:v>
                </c:pt>
                <c:pt idx="14">
                  <c:v>174.02839816602966</c:v>
                </c:pt>
                <c:pt idx="15">
                  <c:v>174.02752238534617</c:v>
                </c:pt>
                <c:pt idx="16">
                  <c:v>174.02654973002271</c:v>
                </c:pt>
                <c:pt idx="17">
                  <c:v>174.02549085667448</c:v>
                </c:pt>
                <c:pt idx="18">
                  <c:v>174.02435736653942</c:v>
                </c:pt>
                <c:pt idx="19">
                  <c:v>174.02316167837265</c:v>
                </c:pt>
                <c:pt idx="20">
                  <c:v>174.02191689238379</c:v>
                </c:pt>
                <c:pt idx="21">
                  <c:v>174.02063664670914</c:v>
                </c:pt>
                <c:pt idx="22">
                  <c:v>174.01933496798756</c:v>
                </c:pt>
                <c:pt idx="23">
                  <c:v>174.01802611768386</c:v>
                </c:pt>
                <c:pt idx="24">
                  <c:v>174.0167244358359</c:v>
                </c:pt>
                <c:pt idx="25">
                  <c:v>174.01544418394224</c:v>
                </c:pt>
                <c:pt idx="26">
                  <c:v>174.01419938871075</c:v>
                </c:pt>
                <c:pt idx="27">
                  <c:v>174.01300368837815</c:v>
                </c:pt>
                <c:pt idx="28">
                  <c:v>174.01187018328798</c:v>
                </c:pt>
                <c:pt idx="29">
                  <c:v>174.01081129235885</c:v>
                </c:pt>
                <c:pt idx="30">
                  <c:v>174.00983861702153</c:v>
                </c:pt>
                <c:pt idx="31">
                  <c:v>174.00896281411042</c:v>
                </c:pt>
                <c:pt idx="32">
                  <c:v>174.00819347910556</c:v>
                </c:pt>
                <c:pt idx="33">
                  <c:v>174.00753904100256</c:v>
                </c:pt>
                <c:pt idx="34">
                  <c:v>174.00700666996158</c:v>
                </c:pt>
                <c:pt idx="35">
                  <c:v>174.00660219875164</c:v>
                </c:pt>
                <c:pt idx="36">
                  <c:v>174.0063300588437</c:v>
                </c:pt>
                <c:pt idx="37">
                  <c:v>174.00619323185975</c:v>
                </c:pt>
                <c:pt idx="38">
                  <c:v>174.00619321690476</c:v>
                </c:pt>
                <c:pt idx="39">
                  <c:v>174.00633001414269</c:v>
                </c:pt>
                <c:pt idx="40">
                  <c:v>174.00660212479431</c:v>
                </c:pt>
                <c:pt idx="41">
                  <c:v>174.00700656755819</c:v>
                </c:pt>
                <c:pt idx="42">
                  <c:v>174.00753891127499</c:v>
                </c:pt>
                <c:pt idx="43">
                  <c:v>174.00819332347544</c:v>
                </c:pt>
                <c:pt idx="44">
                  <c:v>174.0089626342828</c:v>
                </c:pt>
                <c:pt idx="45">
                  <c:v>174.00983841496623</c:v>
                </c:pt>
                <c:pt idx="46">
                  <c:v>174.01081107028989</c:v>
                </c:pt>
                <c:pt idx="47">
                  <c:v>174.01186994363826</c:v>
                </c:pt>
                <c:pt idx="48">
                  <c:v>174.01300343377338</c:v>
                </c:pt>
                <c:pt idx="49">
                  <c:v>174.01419912194007</c:v>
                </c:pt>
                <c:pt idx="50">
                  <c:v>174.01544390792887</c:v>
                </c:pt>
                <c:pt idx="51">
                  <c:v>174.01672415360375</c:v>
                </c:pt>
                <c:pt idx="52">
                  <c:v>174.01802583232501</c:v>
                </c:pt>
                <c:pt idx="53">
                  <c:v>174.0193346826284</c:v>
                </c:pt>
                <c:pt idx="54">
                  <c:v>174.0206363644761</c:v>
                </c:pt>
                <c:pt idx="55">
                  <c:v>174.02191661636948</c:v>
                </c:pt>
                <c:pt idx="56">
                  <c:v>174.02316141160074</c:v>
                </c:pt>
                <c:pt idx="57">
                  <c:v>174.02435711193303</c:v>
                </c:pt>
                <c:pt idx="58">
                  <c:v>174.02549061702314</c:v>
                </c:pt>
                <c:pt idx="59">
                  <c:v>174.0265495079519</c:v>
                </c:pt>
                <c:pt idx="60">
                  <c:v>174.02752218328877</c:v>
                </c:pt>
                <c:pt idx="61">
                  <c:v>174.02839798619976</c:v>
                </c:pt>
                <c:pt idx="62">
                  <c:v>174.02916732120457</c:v>
                </c:pt>
                <c:pt idx="63">
                  <c:v>174.02982175930768</c:v>
                </c:pt>
                <c:pt idx="64">
                  <c:v>174.03035413034877</c:v>
                </c:pt>
                <c:pt idx="65">
                  <c:v>174.03075860155886</c:v>
                </c:pt>
                <c:pt idx="66">
                  <c:v>174.03103074146654</c:v>
                </c:pt>
                <c:pt idx="67">
                  <c:v>174.03116756845043</c:v>
                </c:pt>
                <c:pt idx="68">
                  <c:v>174.03116758340556</c:v>
                </c:pt>
                <c:pt idx="69">
                  <c:v>174.03103078616815</c:v>
                </c:pt>
                <c:pt idx="70">
                  <c:v>174.03075867551689</c:v>
                </c:pt>
                <c:pt idx="71">
                  <c:v>174.03035423275315</c:v>
                </c:pt>
                <c:pt idx="72">
                  <c:v>174.0298218890365</c:v>
                </c:pt>
                <c:pt idx="73">
                  <c:v>174.02916747683639</c:v>
                </c:pt>
                <c:pt idx="74">
                  <c:v>174.02839816602955</c:v>
                </c:pt>
                <c:pt idx="75">
                  <c:v>174.02752238534626</c:v>
                </c:pt>
                <c:pt idx="76">
                  <c:v>174.02654973002277</c:v>
                </c:pt>
                <c:pt idx="77">
                  <c:v>174.02549085667451</c:v>
                </c:pt>
                <c:pt idx="78">
                  <c:v>174.02435736653942</c:v>
                </c:pt>
                <c:pt idx="79">
                  <c:v>174.02316167837262</c:v>
                </c:pt>
                <c:pt idx="80">
                  <c:v>174.02191689238393</c:v>
                </c:pt>
                <c:pt idx="81">
                  <c:v>174.02063664670911</c:v>
                </c:pt>
                <c:pt idx="82">
                  <c:v>174.01933496798748</c:v>
                </c:pt>
                <c:pt idx="83">
                  <c:v>174.01802611768389</c:v>
                </c:pt>
                <c:pt idx="84">
                  <c:v>174.01672443583593</c:v>
                </c:pt>
                <c:pt idx="85">
                  <c:v>174.01544418394221</c:v>
                </c:pt>
                <c:pt idx="86">
                  <c:v>174.01419938871078</c:v>
                </c:pt>
                <c:pt idx="87">
                  <c:v>174.01300368837838</c:v>
                </c:pt>
                <c:pt idx="88">
                  <c:v>174.01187018328801</c:v>
                </c:pt>
                <c:pt idx="89">
                  <c:v>174.0108112923588</c:v>
                </c:pt>
                <c:pt idx="90">
                  <c:v>174.00983861702156</c:v>
                </c:pt>
                <c:pt idx="91">
                  <c:v>174.00896281411033</c:v>
                </c:pt>
                <c:pt idx="92">
                  <c:v>174.00819347910553</c:v>
                </c:pt>
                <c:pt idx="93">
                  <c:v>174.00753904100242</c:v>
                </c:pt>
                <c:pt idx="94">
                  <c:v>174.00700666996138</c:v>
                </c:pt>
                <c:pt idx="95">
                  <c:v>174.00660219875161</c:v>
                </c:pt>
                <c:pt idx="96">
                  <c:v>174.0063300588437</c:v>
                </c:pt>
                <c:pt idx="97">
                  <c:v>174.00619323185978</c:v>
                </c:pt>
                <c:pt idx="98">
                  <c:v>174.00619321690473</c:v>
                </c:pt>
                <c:pt idx="99">
                  <c:v>174.00633001414266</c:v>
                </c:pt>
                <c:pt idx="100">
                  <c:v>174.00660212479426</c:v>
                </c:pt>
                <c:pt idx="101">
                  <c:v>174.00700656755819</c:v>
                </c:pt>
                <c:pt idx="102">
                  <c:v>174.00753891127508</c:v>
                </c:pt>
                <c:pt idx="103">
                  <c:v>174.00819332347544</c:v>
                </c:pt>
                <c:pt idx="104">
                  <c:v>174.00896263428263</c:v>
                </c:pt>
                <c:pt idx="105">
                  <c:v>174.009838414966</c:v>
                </c:pt>
                <c:pt idx="106">
                  <c:v>174.01081107028978</c:v>
                </c:pt>
                <c:pt idx="107">
                  <c:v>174.0118699436382</c:v>
                </c:pt>
                <c:pt idx="108">
                  <c:v>174.01300343377332</c:v>
                </c:pt>
                <c:pt idx="109">
                  <c:v>174.01419912194009</c:v>
                </c:pt>
                <c:pt idx="110">
                  <c:v>174.0154439079287</c:v>
                </c:pt>
                <c:pt idx="111">
                  <c:v>174.01672415360349</c:v>
                </c:pt>
                <c:pt idx="112">
                  <c:v>174.01802583232492</c:v>
                </c:pt>
                <c:pt idx="113">
                  <c:v>174.01933468262831</c:v>
                </c:pt>
                <c:pt idx="114">
                  <c:v>174.02063636447605</c:v>
                </c:pt>
                <c:pt idx="115">
                  <c:v>174.02191661636948</c:v>
                </c:pt>
                <c:pt idx="116">
                  <c:v>174.02316141160074</c:v>
                </c:pt>
                <c:pt idx="117">
                  <c:v>174.02435711193283</c:v>
                </c:pt>
                <c:pt idx="118">
                  <c:v>174.02549061702297</c:v>
                </c:pt>
                <c:pt idx="119">
                  <c:v>174.02654950795178</c:v>
                </c:pt>
                <c:pt idx="120">
                  <c:v>174.02752218328885</c:v>
                </c:pt>
                <c:pt idx="121">
                  <c:v>174.02839798619991</c:v>
                </c:pt>
                <c:pt idx="122">
                  <c:v>174.02916732120462</c:v>
                </c:pt>
                <c:pt idx="123">
                  <c:v>174.02982175930777</c:v>
                </c:pt>
                <c:pt idx="124">
                  <c:v>174.0303541303486</c:v>
                </c:pt>
                <c:pt idx="125">
                  <c:v>174.03075860155869</c:v>
                </c:pt>
                <c:pt idx="126">
                  <c:v>174.03103074146611</c:v>
                </c:pt>
                <c:pt idx="127">
                  <c:v>174.03116756845034</c:v>
                </c:pt>
                <c:pt idx="128">
                  <c:v>174.03116758340548</c:v>
                </c:pt>
                <c:pt idx="129">
                  <c:v>174.03103078616792</c:v>
                </c:pt>
                <c:pt idx="130">
                  <c:v>174.03075867551661</c:v>
                </c:pt>
                <c:pt idx="131">
                  <c:v>174.03035423275304</c:v>
                </c:pt>
                <c:pt idx="132">
                  <c:v>174.0298218890365</c:v>
                </c:pt>
                <c:pt idx="133">
                  <c:v>174.02916747683634</c:v>
                </c:pt>
                <c:pt idx="134">
                  <c:v>174.02839816602966</c:v>
                </c:pt>
                <c:pt idx="135">
                  <c:v>174.02752238534612</c:v>
                </c:pt>
                <c:pt idx="136">
                  <c:v>174.02654973002268</c:v>
                </c:pt>
                <c:pt idx="137">
                  <c:v>174.02549085667437</c:v>
                </c:pt>
                <c:pt idx="138">
                  <c:v>174.02435736653962</c:v>
                </c:pt>
                <c:pt idx="139">
                  <c:v>174.02316167837284</c:v>
                </c:pt>
                <c:pt idx="140">
                  <c:v>174.02191689238413</c:v>
                </c:pt>
                <c:pt idx="141">
                  <c:v>174.02063664670897</c:v>
                </c:pt>
                <c:pt idx="142">
                  <c:v>174.01933496798745</c:v>
                </c:pt>
                <c:pt idx="143">
                  <c:v>174.01802611768386</c:v>
                </c:pt>
                <c:pt idx="144">
                  <c:v>174.01672443583607</c:v>
                </c:pt>
                <c:pt idx="145">
                  <c:v>174.01544418394224</c:v>
                </c:pt>
                <c:pt idx="146">
                  <c:v>174.01419938871044</c:v>
                </c:pt>
                <c:pt idx="147">
                  <c:v>174.01300368837809</c:v>
                </c:pt>
                <c:pt idx="148">
                  <c:v>174.0118701832877</c:v>
                </c:pt>
                <c:pt idx="149">
                  <c:v>174.01081129235851</c:v>
                </c:pt>
                <c:pt idx="150">
                  <c:v>174.00983861702133</c:v>
                </c:pt>
                <c:pt idx="151">
                  <c:v>174.00896281411025</c:v>
                </c:pt>
                <c:pt idx="152">
                  <c:v>174.00819347910539</c:v>
                </c:pt>
                <c:pt idx="153">
                  <c:v>174.00753904100225</c:v>
                </c:pt>
                <c:pt idx="154">
                  <c:v>174.00700666996124</c:v>
                </c:pt>
                <c:pt idx="155">
                  <c:v>174.00660219875155</c:v>
                </c:pt>
                <c:pt idx="156">
                  <c:v>174.00633005884362</c:v>
                </c:pt>
                <c:pt idx="157">
                  <c:v>174.00619323185975</c:v>
                </c:pt>
                <c:pt idx="158">
                  <c:v>174.0061932169049</c:v>
                </c:pt>
                <c:pt idx="159">
                  <c:v>174.0063300141428</c:v>
                </c:pt>
                <c:pt idx="160">
                  <c:v>174.00660212479448</c:v>
                </c:pt>
                <c:pt idx="161">
                  <c:v>174.00700656755834</c:v>
                </c:pt>
                <c:pt idx="162">
                  <c:v>174.00753891127511</c:v>
                </c:pt>
                <c:pt idx="163">
                  <c:v>174.00819332347558</c:v>
                </c:pt>
                <c:pt idx="164">
                  <c:v>174.00896263428268</c:v>
                </c:pt>
                <c:pt idx="165">
                  <c:v>174.00983841496617</c:v>
                </c:pt>
                <c:pt idx="166">
                  <c:v>174.01081107028972</c:v>
                </c:pt>
                <c:pt idx="167">
                  <c:v>174.01186994363817</c:v>
                </c:pt>
                <c:pt idx="168">
                  <c:v>174.01300343377324</c:v>
                </c:pt>
                <c:pt idx="169">
                  <c:v>174.01419912194004</c:v>
                </c:pt>
                <c:pt idx="170">
                  <c:v>174.01544390792887</c:v>
                </c:pt>
                <c:pt idx="171">
                  <c:v>174.01672415360355</c:v>
                </c:pt>
                <c:pt idx="172">
                  <c:v>174.01802583232484</c:v>
                </c:pt>
                <c:pt idx="173">
                  <c:v>174.01933468262834</c:v>
                </c:pt>
                <c:pt idx="174">
                  <c:v>174.02063636447605</c:v>
                </c:pt>
                <c:pt idx="175">
                  <c:v>174.02191661636942</c:v>
                </c:pt>
                <c:pt idx="176">
                  <c:v>174.02316141160077</c:v>
                </c:pt>
                <c:pt idx="177">
                  <c:v>174.02435711193291</c:v>
                </c:pt>
                <c:pt idx="178">
                  <c:v>174.02549061702297</c:v>
                </c:pt>
                <c:pt idx="179">
                  <c:v>174.02654950795176</c:v>
                </c:pt>
                <c:pt idx="180">
                  <c:v>174.02752218328882</c:v>
                </c:pt>
                <c:pt idx="181">
                  <c:v>174.02839798619982</c:v>
                </c:pt>
                <c:pt idx="182">
                  <c:v>174.02916732120445</c:v>
                </c:pt>
                <c:pt idx="183">
                  <c:v>174.02982175930762</c:v>
                </c:pt>
                <c:pt idx="184">
                  <c:v>174.0303541303484</c:v>
                </c:pt>
                <c:pt idx="185">
                  <c:v>174.03075860155843</c:v>
                </c:pt>
                <c:pt idx="186">
                  <c:v>174.031030741466</c:v>
                </c:pt>
                <c:pt idx="187">
                  <c:v>174.03116756845003</c:v>
                </c:pt>
                <c:pt idx="188">
                  <c:v>174.03116758340556</c:v>
                </c:pt>
                <c:pt idx="189">
                  <c:v>174.03103078616803</c:v>
                </c:pt>
                <c:pt idx="190">
                  <c:v>174.03075867551678</c:v>
                </c:pt>
                <c:pt idx="191">
                  <c:v>174.03035423275304</c:v>
                </c:pt>
                <c:pt idx="192">
                  <c:v>174.0298218890365</c:v>
                </c:pt>
                <c:pt idx="193">
                  <c:v>174.02916747683645</c:v>
                </c:pt>
                <c:pt idx="194">
                  <c:v>174.02839816602955</c:v>
                </c:pt>
                <c:pt idx="195">
                  <c:v>174.02752238534674</c:v>
                </c:pt>
                <c:pt idx="196">
                  <c:v>174.02654973002316</c:v>
                </c:pt>
                <c:pt idx="197">
                  <c:v>174.02549085667499</c:v>
                </c:pt>
                <c:pt idx="198">
                  <c:v>174.02435736653982</c:v>
                </c:pt>
                <c:pt idx="199">
                  <c:v>174.0231616783731</c:v>
                </c:pt>
                <c:pt idx="200">
                  <c:v>174.02191689238444</c:v>
                </c:pt>
                <c:pt idx="201">
                  <c:v>174.02063664670953</c:v>
                </c:pt>
                <c:pt idx="202">
                  <c:v>174.01933496798748</c:v>
                </c:pt>
                <c:pt idx="203">
                  <c:v>174.01802611768377</c:v>
                </c:pt>
                <c:pt idx="204">
                  <c:v>174.01672443583547</c:v>
                </c:pt>
                <c:pt idx="205">
                  <c:v>174.0154441839419</c:v>
                </c:pt>
                <c:pt idx="206">
                  <c:v>174.01419938871021</c:v>
                </c:pt>
                <c:pt idx="207">
                  <c:v>174.01300368837784</c:v>
                </c:pt>
                <c:pt idx="208">
                  <c:v>174.01187018328753</c:v>
                </c:pt>
                <c:pt idx="209">
                  <c:v>174.01081129235831</c:v>
                </c:pt>
                <c:pt idx="210">
                  <c:v>174.00983861702153</c:v>
                </c:pt>
                <c:pt idx="211">
                  <c:v>174.00896281411036</c:v>
                </c:pt>
                <c:pt idx="212">
                  <c:v>174.0081934791055</c:v>
                </c:pt>
                <c:pt idx="213">
                  <c:v>174.00753904100227</c:v>
                </c:pt>
                <c:pt idx="214">
                  <c:v>174.00700666996136</c:v>
                </c:pt>
                <c:pt idx="215">
                  <c:v>174.00660219875161</c:v>
                </c:pt>
                <c:pt idx="216">
                  <c:v>174.00633005884367</c:v>
                </c:pt>
                <c:pt idx="217">
                  <c:v>174.00619323186018</c:v>
                </c:pt>
                <c:pt idx="218">
                  <c:v>174.00619321690522</c:v>
                </c:pt>
                <c:pt idx="219">
                  <c:v>174.00633001414303</c:v>
                </c:pt>
                <c:pt idx="220">
                  <c:v>174.00660212479477</c:v>
                </c:pt>
                <c:pt idx="221">
                  <c:v>174.00700656755859</c:v>
                </c:pt>
                <c:pt idx="222">
                  <c:v>174.00753891127539</c:v>
                </c:pt>
                <c:pt idx="223">
                  <c:v>174.00819332347584</c:v>
                </c:pt>
                <c:pt idx="224">
                  <c:v>174.00896263428291</c:v>
                </c:pt>
                <c:pt idx="225">
                  <c:v>174.00983841496603</c:v>
                </c:pt>
                <c:pt idx="226">
                  <c:v>174.01081107028975</c:v>
                </c:pt>
                <c:pt idx="227">
                  <c:v>174.0118699436382</c:v>
                </c:pt>
                <c:pt idx="228">
                  <c:v>174.01300343377329</c:v>
                </c:pt>
                <c:pt idx="229">
                  <c:v>174.01419912194009</c:v>
                </c:pt>
                <c:pt idx="230">
                  <c:v>174.01544390792893</c:v>
                </c:pt>
                <c:pt idx="231">
                  <c:v>174.01672415360355</c:v>
                </c:pt>
                <c:pt idx="232">
                  <c:v>174.01802583232472</c:v>
                </c:pt>
                <c:pt idx="233">
                  <c:v>174.01933468262823</c:v>
                </c:pt>
                <c:pt idx="234">
                  <c:v>174.02063636447596</c:v>
                </c:pt>
                <c:pt idx="235">
                  <c:v>174.02191661636945</c:v>
                </c:pt>
                <c:pt idx="236">
                  <c:v>174.0231614116008</c:v>
                </c:pt>
                <c:pt idx="237">
                  <c:v>174.02435711193294</c:v>
                </c:pt>
                <c:pt idx="238">
                  <c:v>174.025490617023</c:v>
                </c:pt>
                <c:pt idx="239">
                  <c:v>174.02654950795181</c:v>
                </c:pt>
                <c:pt idx="240">
                  <c:v>174.02752218328888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47104"/>
        <c:axId val="558451416"/>
      </c:scatterChart>
      <c:valAx>
        <c:axId val="55844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51416"/>
        <c:crosses val="autoZero"/>
        <c:crossBetween val="midCat"/>
      </c:valAx>
      <c:valAx>
        <c:axId val="55845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Y-Force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hover!$AJ$31</c:f>
              <c:strCache>
                <c:ptCount val="1"/>
                <c:pt idx="0">
                  <c:v>Y1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hover!$AJ$32:$AJ$272</c:f>
              <c:numCache>
                <c:formatCode>0.00</c:formatCode>
                <c:ptCount val="241"/>
                <c:pt idx="0">
                  <c:v>0</c:v>
                </c:pt>
                <c:pt idx="1">
                  <c:v>3.9725890014789131</c:v>
                </c:pt>
                <c:pt idx="2">
                  <c:v>8.0437206702661399</c:v>
                </c:pt>
                <c:pt idx="3">
                  <c:v>12.215115721251248</c:v>
                </c:pt>
                <c:pt idx="4">
                  <c:v>16.488294504221937</c:v>
                </c:pt>
                <c:pt idx="5">
                  <c:v>20.864562752819726</c:v>
                </c:pt>
                <c:pt idx="6">
                  <c:v>25.344997412418593</c:v>
                </c:pt>
                <c:pt idx="7">
                  <c:v>29.930432603423881</c:v>
                </c:pt>
                <c:pt idx="8">
                  <c:v>34.621445779265493</c:v>
                </c:pt>
                <c:pt idx="9">
                  <c:v>39.418344140878169</c:v>
                </c:pt>
                <c:pt idx="10">
                  <c:v>44.321151371694633</c:v>
                </c:pt>
                <c:pt idx="11">
                  <c:v>49.329594759101077</c:v>
                </c:pt>
                <c:pt idx="12">
                  <c:v>54.443092769896886</c:v>
                </c:pt>
                <c:pt idx="13">
                  <c:v>59.660743148538828</c:v>
                </c:pt>
                <c:pt idx="14">
                  <c:v>64.98131160781692</c:v>
                </c:pt>
                <c:pt idx="15">
                  <c:v>70.403221182087123</c:v>
                </c:pt>
                <c:pt idx="16">
                  <c:v>75.924542313261071</c:v>
                </c:pt>
                <c:pt idx="17">
                  <c:v>81.542983739411781</c:v>
                </c:pt>
                <c:pt idx="18">
                  <c:v>87.255884255088802</c:v>
                </c:pt>
                <c:pt idx="19">
                  <c:v>93.060205411239153</c:v>
                </c:pt>
                <c:pt idx="20">
                  <c:v>98.952525220994744</c:v>
                </c:pt>
                <c:pt idx="21">
                  <c:v>104.92903293551595</c:v>
                </c:pt>
                <c:pt idx="22">
                  <c:v>110.98552495157185</c:v>
                </c:pt>
                <c:pt idx="23">
                  <c:v>117.11740190959509</c:v>
                </c:pt>
                <c:pt idx="24">
                  <c:v>123.31966703758195</c:v>
                </c:pt>
                <c:pt idx="25">
                  <c:v>129.58692579242387</c:v>
                </c:pt>
                <c:pt idx="26">
                  <c:v>135.91338684606711</c:v>
                </c:pt>
                <c:pt idx="27">
                  <c:v>142.29286445932095</c:v>
                </c:pt>
                <c:pt idx="28">
                  <c:v>148.71878228118413</c:v>
                </c:pt>
                <c:pt idx="29">
                  <c:v>155.18417860626053</c:v>
                </c:pt>
                <c:pt idx="30">
                  <c:v>161.68171311720593</c:v>
                </c:pt>
                <c:pt idx="31">
                  <c:v>168.20367513321537</c:v>
                </c:pt>
                <c:pt idx="32">
                  <c:v>174.74199337935516</c:v>
                </c:pt>
                <c:pt idx="33">
                  <c:v>181.28824728508732</c:v>
                </c:pt>
                <c:pt idx="34">
                  <c:v>187.83367981366783</c:v>
                </c:pt>
                <c:pt idx="35">
                  <c:v>194.36921181724676</c:v>
                </c:pt>
                <c:pt idx="36">
                  <c:v>200.88545790550407</c:v>
                </c:pt>
                <c:pt idx="37">
                  <c:v>207.37274380854251</c:v>
                </c:pt>
                <c:pt idx="38">
                  <c:v>213.82112520757752</c:v>
                </c:pt>
                <c:pt idx="39">
                  <c:v>220.22040799974758</c:v>
                </c:pt>
                <c:pt idx="40">
                  <c:v>226.56016995614996</c:v>
                </c:pt>
                <c:pt idx="41">
                  <c:v>232.82978372503774</c:v>
                </c:pt>
                <c:pt idx="42">
                  <c:v>239.01844112502118</c:v>
                </c:pt>
                <c:pt idx="43">
                  <c:v>245.11517866615173</c:v>
                </c:pt>
                <c:pt idx="44">
                  <c:v>251.10890422995928</c:v>
                </c:pt>
                <c:pt idx="45">
                  <c:v>256.98842483290758</c:v>
                </c:pt>
                <c:pt idx="46">
                  <c:v>262.74247539137139</c:v>
                </c:pt>
                <c:pt idx="47">
                  <c:v>268.3597484001458</c:v>
                </c:pt>
                <c:pt idx="48">
                  <c:v>273.82892443072717</c:v>
                </c:pt>
                <c:pt idx="49">
                  <c:v>279.13870335017555</c:v>
                </c:pt>
                <c:pt idx="50">
                  <c:v>284.2778361563299</c:v>
                </c:pt>
                <c:pt idx="51">
                  <c:v>289.23515732051328</c:v>
                </c:pt>
                <c:pt idx="52">
                  <c:v>293.99961752468136</c:v>
                </c:pt>
                <c:pt idx="53">
                  <c:v>298.56031667625473</c:v>
                </c:pt>
                <c:pt idx="54">
                  <c:v>302.90653708066009</c:v>
                </c:pt>
                <c:pt idx="55">
                  <c:v>307.02777664890385</c:v>
                </c:pt>
                <c:pt idx="56">
                  <c:v>310.91378201535565</c:v>
                </c:pt>
                <c:pt idx="57">
                  <c:v>314.55458143931008</c:v>
                </c:pt>
                <c:pt idx="58">
                  <c:v>317.94051736288031</c:v>
                </c:pt>
                <c:pt idx="59">
                  <c:v>321.06227849733096</c:v>
                </c:pt>
                <c:pt idx="60">
                  <c:v>323.9109313101124</c:v>
                </c:pt>
                <c:pt idx="61">
                  <c:v>326.47795078560893</c:v>
                </c:pt>
                <c:pt idx="62">
                  <c:v>328.75525033396849</c:v>
                </c:pt>
                <c:pt idx="63">
                  <c:v>330.73521072432976</c:v>
                </c:pt>
                <c:pt idx="64">
                  <c:v>332.41070792131785</c:v>
                </c:pt>
                <c:pt idx="65">
                  <c:v>333.7751397068082</c:v>
                </c:pt>
                <c:pt idx="66">
                  <c:v>334.8224509726852</c:v>
                </c:pt>
                <c:pt idx="67">
                  <c:v>335.54715757459309</c:v>
                </c:pt>
                <c:pt idx="68">
                  <c:v>335.94436864151317</c:v>
                </c:pt>
                <c:pt idx="69">
                  <c:v>336.00980724135178</c:v>
                </c:pt>
                <c:pt idx="70">
                  <c:v>335.73982930859677</c:v>
                </c:pt>
                <c:pt idx="71">
                  <c:v>335.13144074643054</c:v>
                </c:pt>
                <c:pt idx="72">
                  <c:v>334.18231262249753</c:v>
                </c:pt>
                <c:pt idx="73">
                  <c:v>332.89079438473266</c:v>
                </c:pt>
                <c:pt idx="74">
                  <c:v>331.25592503126882</c:v>
                </c:pt>
                <c:pt idx="75">
                  <c:v>329.27744217640179</c:v>
                </c:pt>
                <c:pt idx="76">
                  <c:v>326.95578896286884</c:v>
                </c:pt>
                <c:pt idx="77">
                  <c:v>324.29211877925047</c:v>
                </c:pt>
                <c:pt idx="78">
                  <c:v>321.2882977501049</c:v>
                </c:pt>
                <c:pt idx="79">
                  <c:v>317.94690497542223</c:v>
                </c:pt>
                <c:pt idx="80">
                  <c:v>314.27123050513802</c:v>
                </c:pt>
                <c:pt idx="81">
                  <c:v>310.26527104368529</c:v>
                </c:pt>
                <c:pt idx="82">
                  <c:v>305.93372338888332</c:v>
                </c:pt>
                <c:pt idx="83">
                  <c:v>301.28197561879097</c:v>
                </c:pt>
                <c:pt idx="84">
                  <c:v>296.31609604945243</c:v>
                </c:pt>
                <c:pt idx="85">
                  <c:v>291.04281999570611</c:v>
                </c:pt>
                <c:pt idx="86">
                  <c:v>285.46953437633022</c:v>
                </c:pt>
                <c:pt idx="87">
                  <c:v>279.60426021375883</c:v>
                </c:pt>
                <c:pt idx="88">
                  <c:v>273.45563308735149</c:v>
                </c:pt>
                <c:pt idx="89">
                  <c:v>267.03288160769165</c:v>
                </c:pt>
                <c:pt idx="90">
                  <c:v>260.34580398760585</c:v>
                </c:pt>
                <c:pt idx="91">
                  <c:v>253.4047427934689</c:v>
                </c:pt>
                <c:pt idx="92">
                  <c:v>246.22055796787743</c:v>
                </c:pt>
                <c:pt idx="93">
                  <c:v>238.8045982218726</c:v>
                </c:pt>
                <c:pt idx="94">
                  <c:v>231.16867090156546</c:v>
                </c:pt>
                <c:pt idx="95">
                  <c:v>223.32501044020808</c:v>
                </c:pt>
                <c:pt idx="96">
                  <c:v>215.28624551244852</c:v>
                </c:pt>
                <c:pt idx="97">
                  <c:v>207.06536501267047</c:v>
                </c:pt>
                <c:pt idx="98">
                  <c:v>198.67568298392777</c:v>
                </c:pt>
                <c:pt idx="99">
                  <c:v>190.13080262801998</c:v>
                </c:pt>
                <c:pt idx="100">
                  <c:v>181.44457953069633</c:v>
                </c:pt>
                <c:pt idx="101">
                  <c:v>172.63108423880604</c:v>
                </c:pt>
                <c:pt idx="102">
                  <c:v>163.70456432842226</c:v>
                </c:pt>
                <c:pt idx="103">
                  <c:v>154.67940610454818</c:v>
                </c:pt>
                <c:pt idx="104">
                  <c:v>145.57009607395332</c:v>
                </c:pt>
                <c:pt idx="105">
                  <c:v>136.39118233298836</c:v>
                </c:pt>
                <c:pt idx="106">
                  <c:v>127.15723601189215</c:v>
                </c:pt>
                <c:pt idx="107">
                  <c:v>117.88281291613173</c:v>
                </c:pt>
                <c:pt idx="108">
                  <c:v>108.58241550371206</c:v>
                </c:pt>
                <c:pt idx="109">
                  <c:v>99.270455335177644</c:v>
                </c:pt>
                <c:pt idx="110">
                  <c:v>89.961216130201535</c:v>
                </c:pt>
                <c:pt idx="111">
                  <c:v>80.668817561252766</c:v>
                </c:pt>
                <c:pt idx="112">
                  <c:v>71.407179910846438</c:v>
                </c:pt>
                <c:pt idx="113">
                  <c:v>62.18998971436627</c:v>
                </c:pt>
                <c:pt idx="114">
                  <c:v>53.030666505398266</c:v>
                </c:pt>
                <c:pt idx="115">
                  <c:v>43.942330774983276</c:v>
                </c:pt>
                <c:pt idx="116">
                  <c:v>34.937773250192343</c:v>
                </c:pt>
                <c:pt idx="117">
                  <c:v>26.029425591004646</c:v>
                </c:pt>
                <c:pt idx="118">
                  <c:v>17.229332597643719</c:v>
                </c:pt>
                <c:pt idx="119">
                  <c:v>8.5491260133409188</c:v>
                </c:pt>
                <c:pt idx="120">
                  <c:v>1.8352924724956539E-13</c:v>
                </c:pt>
                <c:pt idx="121">
                  <c:v>-8.4073116435554276</c:v>
                </c:pt>
                <c:pt idx="122">
                  <c:v>-16.662556459089675</c:v>
                </c:pt>
                <c:pt idx="123">
                  <c:v>-24.755982448777111</c:v>
                </c:pt>
                <c:pt idx="124">
                  <c:v>-32.678355292283072</c:v>
                </c:pt>
                <c:pt idx="125">
                  <c:v>-40.420973624533268</c:v>
                </c:pt>
                <c:pt idx="126">
                  <c:v>-47.975682346163708</c:v>
                </c:pt>
                <c:pt idx="127">
                  <c:v>-55.334883947233394</c:v>
                </c:pt>
                <c:pt idx="128">
                  <c:v>-62.491547833347781</c:v>
                </c:pt>
                <c:pt idx="129">
                  <c:v>-69.439217651850967</c:v>
                </c:pt>
                <c:pt idx="130">
                  <c:v>-76.172016624155631</c:v>
                </c:pt>
                <c:pt idx="131">
                  <c:v>-82.684650898538763</c:v>
                </c:pt>
                <c:pt idx="132">
                  <c:v>-88.972410945815298</c:v>
                </c:pt>
                <c:pt idx="133">
                  <c:v>-95.031171028156933</c:v>
                </c:pt>
                <c:pt idx="134">
                  <c:v>-100.8573867789252</c:v>
                </c:pt>
                <c:pt idx="135">
                  <c:v>-106.44809093868898</c:v>
                </c:pt>
                <c:pt idx="136">
                  <c:v>-111.8008872995719</c:v>
                </c:pt>
                <c:pt idx="137">
                  <c:v>-116.91394291669248</c:v>
                </c:pt>
                <c:pt idx="138">
                  <c:v>-121.78597865168408</c:v>
                </c:pt>
                <c:pt idx="139">
                  <c:v>-126.41625811909381</c:v>
                </c:pt>
                <c:pt idx="140">
                  <c:v>-130.80457511183059</c:v>
                </c:pt>
                <c:pt idx="141">
                  <c:v>-134.95123958674264</c:v>
                </c:pt>
                <c:pt idx="142">
                  <c:v>-138.85706229583653</c:v>
                </c:pt>
                <c:pt idx="143">
                  <c:v>-142.52333815258183</c:v>
                </c:pt>
                <c:pt idx="144">
                  <c:v>-145.95182842617942</c:v>
                </c:pt>
                <c:pt idx="145">
                  <c:v>-149.14474185957243</c:v>
                </c:pt>
                <c:pt idx="146">
                  <c:v>-152.10471480937147</c:v>
                </c:pt>
                <c:pt idx="147">
                  <c:v>-154.83479050771788</c:v>
                </c:pt>
                <c:pt idx="148">
                  <c:v>-157.33839754743778</c:v>
                </c:pt>
                <c:pt idx="149">
                  <c:v>-159.61932769264214</c:v>
                </c:pt>
                <c:pt idx="150">
                  <c:v>-161.68171311720593</c:v>
                </c:pt>
                <c:pt idx="151">
                  <c:v>-163.53000317332842</c:v>
                </c:pt>
                <c:pt idx="152">
                  <c:v>-165.16894079164109</c:v>
                </c:pt>
                <c:pt idx="153">
                  <c:v>-166.60353861310622</c:v>
                </c:pt>
                <c:pt idx="154">
                  <c:v>-167.83905495125668</c:v>
                </c:pt>
                <c:pt idx="155">
                  <c:v>-168.88096968117731</c:v>
                </c:pt>
                <c:pt idx="156">
                  <c:v>-169.73496014905268</c:v>
                </c:pt>
                <c:pt idx="157">
                  <c:v>-170.40687719312029</c:v>
                </c:pt>
                <c:pt idx="158">
                  <c:v>-170.90272136349472</c:v>
                </c:pt>
                <c:pt idx="159">
                  <c:v>-171.22861942461401</c:v>
                </c:pt>
                <c:pt idx="160">
                  <c:v>-171.39080122000362</c:v>
                </c:pt>
                <c:pt idx="161">
                  <c:v>-171.39557697471352</c:v>
                </c:pt>
                <c:pt idx="162">
                  <c:v>-171.24931510617873</c:v>
                </c:pt>
                <c:pt idx="163">
                  <c:v>-170.95842060941487</c:v>
                </c:pt>
                <c:pt idx="164">
                  <c:v>-170.52931407743108</c:v>
                </c:pt>
                <c:pt idx="165">
                  <c:v>-169.96841141254751</c:v>
                </c:pt>
                <c:pt idx="166">
                  <c:v>-169.28210427898426</c:v>
                </c:pt>
                <c:pt idx="167">
                  <c:v>-168.47674134167849</c:v>
                </c:pt>
                <c:pt idx="168">
                  <c:v>-167.55861033081672</c:v>
                </c:pt>
                <c:pt idx="169">
                  <c:v>-166.53392096607891</c:v>
                </c:pt>
                <c:pt idx="170">
                  <c:v>-165.40878876911543</c:v>
                </c:pt>
                <c:pt idx="171">
                  <c:v>-164.18921978734483</c:v>
                </c:pt>
                <c:pt idx="172">
                  <c:v>-162.8810962468082</c:v>
                </c:pt>
                <c:pt idx="173">
                  <c:v>-161.49016314657507</c:v>
                </c:pt>
                <c:pt idx="174">
                  <c:v>-160.02201580209305</c:v>
                </c:pt>
                <c:pt idx="175">
                  <c:v>-158.48208833994246</c:v>
                </c:pt>
                <c:pt idx="176">
                  <c:v>-156.87564314172289</c:v>
                </c:pt>
                <c:pt idx="177">
                  <c:v>-155.2077612302848</c:v>
                </c:pt>
                <c:pt idx="178">
                  <c:v>-153.48333358725307</c:v>
                </c:pt>
                <c:pt idx="179">
                  <c:v>-151.70705338678911</c:v>
                </c:pt>
                <c:pt idx="180">
                  <c:v>-149.88340912682352</c:v>
                </c:pt>
                <c:pt idx="181">
                  <c:v>-148.01667863558063</c:v>
                </c:pt>
                <c:pt idx="182">
                  <c:v>-146.11092392812199</c:v>
                </c:pt>
                <c:pt idx="183">
                  <c:v>-144.16998688487112</c:v>
                </c:pt>
                <c:pt idx="184">
                  <c:v>-142.19748572165582</c:v>
                </c:pt>
                <c:pt idx="185">
                  <c:v>-140.19681221872511</c:v>
                </c:pt>
                <c:pt idx="186">
                  <c:v>-138.17112967446397</c:v>
                </c:pt>
                <c:pt idx="187">
                  <c:v>-136.12337154815526</c:v>
                </c:pt>
                <c:pt idx="188">
                  <c:v>-134.05624075510588</c:v>
                </c:pt>
                <c:pt idx="189">
                  <c:v>-131.97220957677541</c:v>
                </c:pt>
                <c:pt idx="190">
                  <c:v>-129.87352014820698</c:v>
                </c:pt>
                <c:pt idx="191">
                  <c:v>-127.76218548505263</c:v>
                </c:pt>
                <c:pt idx="192">
                  <c:v>-125.63999101280568</c:v>
                </c:pt>
                <c:pt idx="193">
                  <c:v>-123.50849656147625</c:v>
                </c:pt>
                <c:pt idx="194">
                  <c:v>-121.36903878987057</c:v>
                </c:pt>
                <c:pt idx="195">
                  <c:v>-119.22273400483381</c:v>
                </c:pt>
                <c:pt idx="196">
                  <c:v>-117.07048134227536</c:v>
                </c:pt>
                <c:pt idx="197">
                  <c:v>-114.91296627849435</c:v>
                </c:pt>
                <c:pt idx="198">
                  <c:v>-112.75066444223459</c:v>
                </c:pt>
                <c:pt idx="199">
                  <c:v>-110.58384570000942</c:v>
                </c:pt>
                <c:pt idx="200">
                  <c:v>-108.41257848950796</c:v>
                </c:pt>
                <c:pt idx="201">
                  <c:v>-106.23673437831572</c:v>
                </c:pt>
                <c:pt idx="202">
                  <c:v>-104.05599282771395</c:v>
                </c:pt>
                <c:pt idx="203">
                  <c:v>-101.86984614394437</c:v>
                </c:pt>
                <c:pt idx="204">
                  <c:v>-99.677604602011243</c:v>
                </c:pt>
                <c:pt idx="205">
                  <c:v>-97.478401729806151</c:v>
                </c:pt>
                <c:pt idx="206">
                  <c:v>-95.271199743064358</c:v>
                </c:pt>
                <c:pt idx="207">
                  <c:v>-93.054795124359501</c:v>
                </c:pt>
                <c:pt idx="208">
                  <c:v>-90.827824341992184</c:v>
                </c:pt>
                <c:pt idx="209">
                  <c:v>-88.588769707199674</c:v>
                </c:pt>
                <c:pt idx="210">
                  <c:v>-86.335965370584375</c:v>
                </c:pt>
                <c:pt idx="211">
                  <c:v>-84.067603460997049</c:v>
                </c:pt>
                <c:pt idx="212">
                  <c:v>-81.78174037230356</c:v>
                </c:pt>
                <c:pt idx="213">
                  <c:v>-79.476303205475446</c:v>
                </c:pt>
                <c:pt idx="214">
                  <c:v>-77.149096375265756</c:v>
                </c:pt>
                <c:pt idx="215">
                  <c:v>-74.797808392335185</c:v>
                </c:pt>
                <c:pt idx="216">
                  <c:v>-72.420018833064006</c:v>
                </c:pt>
                <c:pt idx="217">
                  <c:v>-70.01320551040898</c:v>
                </c:pt>
                <c:pt idx="218">
                  <c:v>-67.574751860023198</c:v>
                </c:pt>
                <c:pt idx="219">
                  <c:v>-65.101954556444568</c:v>
                </c:pt>
                <c:pt idx="220">
                  <c:v>-62.592031374458891</c:v>
                </c:pt>
                <c:pt idx="221">
                  <c:v>-60.042129310757609</c:v>
                </c:pt>
                <c:pt idx="222">
                  <c:v>-57.44933298072511</c:v>
                </c:pt>
                <c:pt idx="223">
                  <c:v>-54.81067330461056</c:v>
                </c:pt>
                <c:pt idx="224">
                  <c:v>-52.123136496458748</c:v>
                </c:pt>
                <c:pt idx="225">
                  <c:v>-49.383673368002214</c:v>
                </c:pt>
                <c:pt idx="226">
                  <c:v>-46.589208958249678</c:v>
                </c:pt>
                <c:pt idx="227">
                  <c:v>-43.736652497762641</c:v>
                </c:pt>
                <c:pt idx="228">
                  <c:v>-40.822907714585924</c:v>
                </c:pt>
                <c:pt idx="229">
                  <c:v>-37.844883486521006</c:v>
                </c:pt>
                <c:pt idx="230">
                  <c:v>-34.799504841899171</c:v>
                </c:pt>
                <c:pt idx="231">
                  <c:v>-31.683724308253215</c:v>
                </c:pt>
                <c:pt idx="232">
                  <c:v>-28.494533605314061</c:v>
                </c:pt>
                <c:pt idx="233">
                  <c:v>-25.228975675595532</c:v>
                </c:pt>
                <c:pt idx="234">
                  <c:v>-21.884157042498927</c:v>
                </c:pt>
                <c:pt idx="235">
                  <c:v>-18.457260482386427</c:v>
                </c:pt>
                <c:pt idx="236">
                  <c:v>-14.945557993476688</c:v>
                </c:pt>
                <c:pt idx="237">
                  <c:v>-11.346424040722299</c:v>
                </c:pt>
                <c:pt idx="238">
                  <c:v>-7.6573490520663121</c:v>
                </c:pt>
                <c:pt idx="239">
                  <c:v>-3.8759531376829175</c:v>
                </c:pt>
                <c:pt idx="240">
                  <c:v>-1.6984909487916226E-13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hover!$AK$31</c:f>
              <c:strCache>
                <c:ptCount val="1"/>
                <c:pt idx="0">
                  <c:v>Y2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hover!$AK$32:$AK$272</c:f>
              <c:numCache>
                <c:formatCode>0.00</c:formatCode>
                <c:ptCount val="241"/>
                <c:pt idx="0">
                  <c:v>323.9109313101124</c:v>
                </c:pt>
                <c:pt idx="1">
                  <c:v>326.47795078560893</c:v>
                </c:pt>
                <c:pt idx="2">
                  <c:v>328.75525033396849</c:v>
                </c:pt>
                <c:pt idx="3">
                  <c:v>330.73521072432976</c:v>
                </c:pt>
                <c:pt idx="4">
                  <c:v>332.41070792131785</c:v>
                </c:pt>
                <c:pt idx="5">
                  <c:v>333.7751397068082</c:v>
                </c:pt>
                <c:pt idx="6">
                  <c:v>334.8224509726852</c:v>
                </c:pt>
                <c:pt idx="7">
                  <c:v>335.54715757459309</c:v>
                </c:pt>
                <c:pt idx="8">
                  <c:v>335.94436864151317</c:v>
                </c:pt>
                <c:pt idx="9">
                  <c:v>336.00980724135178</c:v>
                </c:pt>
                <c:pt idx="10">
                  <c:v>335.73982930859677</c:v>
                </c:pt>
                <c:pt idx="11">
                  <c:v>335.13144074643054</c:v>
                </c:pt>
                <c:pt idx="12">
                  <c:v>334.18231262249753</c:v>
                </c:pt>
                <c:pt idx="13">
                  <c:v>332.8907943847326</c:v>
                </c:pt>
                <c:pt idx="14">
                  <c:v>331.25592503126882</c:v>
                </c:pt>
                <c:pt idx="15">
                  <c:v>329.27744217640173</c:v>
                </c:pt>
                <c:pt idx="16">
                  <c:v>326.95578896286884</c:v>
                </c:pt>
                <c:pt idx="17">
                  <c:v>324.29211877925047</c:v>
                </c:pt>
                <c:pt idx="18">
                  <c:v>321.2882977501049</c:v>
                </c:pt>
                <c:pt idx="19">
                  <c:v>317.94690497542223</c:v>
                </c:pt>
                <c:pt idx="20">
                  <c:v>314.27123050513802</c:v>
                </c:pt>
                <c:pt idx="21">
                  <c:v>310.26527104368529</c:v>
                </c:pt>
                <c:pt idx="22">
                  <c:v>305.93372338888344</c:v>
                </c:pt>
                <c:pt idx="23">
                  <c:v>301.28197561879097</c:v>
                </c:pt>
                <c:pt idx="24">
                  <c:v>296.31609604945243</c:v>
                </c:pt>
                <c:pt idx="25">
                  <c:v>291.04281999570611</c:v>
                </c:pt>
                <c:pt idx="26">
                  <c:v>285.46953437633022</c:v>
                </c:pt>
                <c:pt idx="27">
                  <c:v>279.60426021375878</c:v>
                </c:pt>
                <c:pt idx="28">
                  <c:v>273.45563308735132</c:v>
                </c:pt>
                <c:pt idx="29">
                  <c:v>267.03288160769165</c:v>
                </c:pt>
                <c:pt idx="30">
                  <c:v>260.34580398760585</c:v>
                </c:pt>
                <c:pt idx="31">
                  <c:v>253.4047427934689</c:v>
                </c:pt>
                <c:pt idx="32">
                  <c:v>246.22055796787743</c:v>
                </c:pt>
                <c:pt idx="33">
                  <c:v>238.8045982218726</c:v>
                </c:pt>
                <c:pt idx="34">
                  <c:v>231.16867090156535</c:v>
                </c:pt>
                <c:pt idx="35">
                  <c:v>223.32501044020808</c:v>
                </c:pt>
                <c:pt idx="36">
                  <c:v>215.28624551244852</c:v>
                </c:pt>
                <c:pt idx="37">
                  <c:v>207.06536501267047</c:v>
                </c:pt>
                <c:pt idx="38">
                  <c:v>198.67568298392777</c:v>
                </c:pt>
                <c:pt idx="39">
                  <c:v>190.13080262801998</c:v>
                </c:pt>
                <c:pt idx="40">
                  <c:v>181.44457953069647</c:v>
                </c:pt>
                <c:pt idx="41">
                  <c:v>172.63108423880604</c:v>
                </c:pt>
                <c:pt idx="42">
                  <c:v>163.70456432842209</c:v>
                </c:pt>
                <c:pt idx="43">
                  <c:v>154.67940610454798</c:v>
                </c:pt>
                <c:pt idx="44">
                  <c:v>145.57009607395332</c:v>
                </c:pt>
                <c:pt idx="45">
                  <c:v>136.39118233298822</c:v>
                </c:pt>
                <c:pt idx="46">
                  <c:v>127.15723601189215</c:v>
                </c:pt>
                <c:pt idx="47">
                  <c:v>117.88281291613173</c:v>
                </c:pt>
                <c:pt idx="48">
                  <c:v>108.58241550371206</c:v>
                </c:pt>
                <c:pt idx="49">
                  <c:v>99.270455335177473</c:v>
                </c:pt>
                <c:pt idx="50">
                  <c:v>89.961216130201421</c:v>
                </c:pt>
                <c:pt idx="51">
                  <c:v>80.668817561252936</c:v>
                </c:pt>
                <c:pt idx="52">
                  <c:v>71.40717991084658</c:v>
                </c:pt>
                <c:pt idx="53">
                  <c:v>62.18998971436627</c:v>
                </c:pt>
                <c:pt idx="54">
                  <c:v>53.030666505398266</c:v>
                </c:pt>
                <c:pt idx="55">
                  <c:v>43.942330774983276</c:v>
                </c:pt>
                <c:pt idx="56">
                  <c:v>34.93777325019218</c:v>
                </c:pt>
                <c:pt idx="57">
                  <c:v>26.029425591004646</c:v>
                </c:pt>
                <c:pt idx="58">
                  <c:v>17.229332597643719</c:v>
                </c:pt>
                <c:pt idx="59">
                  <c:v>8.5491260133409188</c:v>
                </c:pt>
                <c:pt idx="60">
                  <c:v>3.9683897702259635E-14</c:v>
                </c:pt>
                <c:pt idx="61">
                  <c:v>-8.4073116435555679</c:v>
                </c:pt>
                <c:pt idx="62">
                  <c:v>-16.662556459089675</c:v>
                </c:pt>
                <c:pt idx="63">
                  <c:v>-24.755982448777111</c:v>
                </c:pt>
                <c:pt idx="64">
                  <c:v>-32.678355292283072</c:v>
                </c:pt>
                <c:pt idx="65">
                  <c:v>-40.420973624533268</c:v>
                </c:pt>
                <c:pt idx="66">
                  <c:v>-47.975682346163708</c:v>
                </c:pt>
                <c:pt idx="67">
                  <c:v>-55.334883947233529</c:v>
                </c:pt>
                <c:pt idx="68">
                  <c:v>-62.491547833347902</c:v>
                </c:pt>
                <c:pt idx="69">
                  <c:v>-69.439217651850967</c:v>
                </c:pt>
                <c:pt idx="70">
                  <c:v>-76.172016624155631</c:v>
                </c:pt>
                <c:pt idx="71">
                  <c:v>-82.684650898538763</c:v>
                </c:pt>
                <c:pt idx="72">
                  <c:v>-88.972410945815298</c:v>
                </c:pt>
                <c:pt idx="73">
                  <c:v>-95.031171028156834</c:v>
                </c:pt>
                <c:pt idx="74">
                  <c:v>-100.8573867789252</c:v>
                </c:pt>
                <c:pt idx="75">
                  <c:v>-106.44809093868885</c:v>
                </c:pt>
                <c:pt idx="76">
                  <c:v>-111.80088729957178</c:v>
                </c:pt>
                <c:pt idx="77">
                  <c:v>-116.91394291669243</c:v>
                </c:pt>
                <c:pt idx="78">
                  <c:v>-121.78597865168408</c:v>
                </c:pt>
                <c:pt idx="79">
                  <c:v>-126.41625811909381</c:v>
                </c:pt>
                <c:pt idx="80">
                  <c:v>-130.8045751118305</c:v>
                </c:pt>
                <c:pt idx="81">
                  <c:v>-134.95123958674273</c:v>
                </c:pt>
                <c:pt idx="82">
                  <c:v>-138.85706229583653</c:v>
                </c:pt>
                <c:pt idx="83">
                  <c:v>-142.52333815258186</c:v>
                </c:pt>
                <c:pt idx="84">
                  <c:v>-145.95182842617942</c:v>
                </c:pt>
                <c:pt idx="85">
                  <c:v>-149.14474185957249</c:v>
                </c:pt>
                <c:pt idx="86">
                  <c:v>-152.1047148093715</c:v>
                </c:pt>
                <c:pt idx="87">
                  <c:v>-154.83479050771788</c:v>
                </c:pt>
                <c:pt idx="88">
                  <c:v>-157.33839754743778</c:v>
                </c:pt>
                <c:pt idx="89">
                  <c:v>-159.61932769264214</c:v>
                </c:pt>
                <c:pt idx="90">
                  <c:v>-161.68171311720593</c:v>
                </c:pt>
                <c:pt idx="91">
                  <c:v>-163.53000317332842</c:v>
                </c:pt>
                <c:pt idx="92">
                  <c:v>-165.16894079164109</c:v>
                </c:pt>
                <c:pt idx="93">
                  <c:v>-166.60353861310622</c:v>
                </c:pt>
                <c:pt idx="94">
                  <c:v>-167.83905495125668</c:v>
                </c:pt>
                <c:pt idx="95">
                  <c:v>-168.88096968117731</c:v>
                </c:pt>
                <c:pt idx="96">
                  <c:v>-169.73496014905268</c:v>
                </c:pt>
                <c:pt idx="97">
                  <c:v>-170.40687719312029</c:v>
                </c:pt>
                <c:pt idx="98">
                  <c:v>-170.90272136349472</c:v>
                </c:pt>
                <c:pt idx="99">
                  <c:v>-171.22861942461404</c:v>
                </c:pt>
                <c:pt idx="100">
                  <c:v>-171.39080122000368</c:v>
                </c:pt>
                <c:pt idx="101">
                  <c:v>-171.39557697471352</c:v>
                </c:pt>
                <c:pt idx="102">
                  <c:v>-171.24931510617878</c:v>
                </c:pt>
                <c:pt idx="103">
                  <c:v>-170.95842060941487</c:v>
                </c:pt>
                <c:pt idx="104">
                  <c:v>-170.52931407743117</c:v>
                </c:pt>
                <c:pt idx="105">
                  <c:v>-169.96841141254751</c:v>
                </c:pt>
                <c:pt idx="106">
                  <c:v>-169.28210427898426</c:v>
                </c:pt>
                <c:pt idx="107">
                  <c:v>-168.47674134167849</c:v>
                </c:pt>
                <c:pt idx="108">
                  <c:v>-167.55861033081672</c:v>
                </c:pt>
                <c:pt idx="109">
                  <c:v>-166.53392096607891</c:v>
                </c:pt>
                <c:pt idx="110">
                  <c:v>-165.40878876911543</c:v>
                </c:pt>
                <c:pt idx="111">
                  <c:v>-164.18921978734483</c:v>
                </c:pt>
                <c:pt idx="112">
                  <c:v>-162.88109624680811</c:v>
                </c:pt>
                <c:pt idx="113">
                  <c:v>-161.49016314657507</c:v>
                </c:pt>
                <c:pt idx="114">
                  <c:v>-160.02201580209299</c:v>
                </c:pt>
                <c:pt idx="115">
                  <c:v>-158.48208833994244</c:v>
                </c:pt>
                <c:pt idx="116">
                  <c:v>-156.87564314172289</c:v>
                </c:pt>
                <c:pt idx="117">
                  <c:v>-155.2077612302848</c:v>
                </c:pt>
                <c:pt idx="118">
                  <c:v>-153.48333358725307</c:v>
                </c:pt>
                <c:pt idx="119">
                  <c:v>-151.70705338678911</c:v>
                </c:pt>
                <c:pt idx="120">
                  <c:v>-149.88340912682352</c:v>
                </c:pt>
                <c:pt idx="121">
                  <c:v>-148.01667863558058</c:v>
                </c:pt>
                <c:pt idx="122">
                  <c:v>-146.11092392812193</c:v>
                </c:pt>
                <c:pt idx="123">
                  <c:v>-144.16998688487101</c:v>
                </c:pt>
                <c:pt idx="124">
                  <c:v>-142.19748572165582</c:v>
                </c:pt>
                <c:pt idx="125">
                  <c:v>-140.19681221872511</c:v>
                </c:pt>
                <c:pt idx="126">
                  <c:v>-138.17112967446397</c:v>
                </c:pt>
                <c:pt idx="127">
                  <c:v>-136.12337154815529</c:v>
                </c:pt>
                <c:pt idx="128">
                  <c:v>-134.05624075510588</c:v>
                </c:pt>
                <c:pt idx="129">
                  <c:v>-131.97220957677541</c:v>
                </c:pt>
                <c:pt idx="130">
                  <c:v>-129.87352014820698</c:v>
                </c:pt>
                <c:pt idx="131">
                  <c:v>-127.76218548505263</c:v>
                </c:pt>
                <c:pt idx="132">
                  <c:v>-125.63999101280568</c:v>
                </c:pt>
                <c:pt idx="133">
                  <c:v>-123.50849656147625</c:v>
                </c:pt>
                <c:pt idx="134">
                  <c:v>-121.36903878987057</c:v>
                </c:pt>
                <c:pt idx="135">
                  <c:v>-119.22273400483375</c:v>
                </c:pt>
                <c:pt idx="136">
                  <c:v>-117.07048134227534</c:v>
                </c:pt>
                <c:pt idx="137">
                  <c:v>-114.9129662784943</c:v>
                </c:pt>
                <c:pt idx="138">
                  <c:v>-112.75066444223459</c:v>
                </c:pt>
                <c:pt idx="139">
                  <c:v>-110.58384570000942</c:v>
                </c:pt>
                <c:pt idx="140">
                  <c:v>-108.41257848950796</c:v>
                </c:pt>
                <c:pt idx="141">
                  <c:v>-106.23673437831579</c:v>
                </c:pt>
                <c:pt idx="142">
                  <c:v>-104.05599282771395</c:v>
                </c:pt>
                <c:pt idx="143">
                  <c:v>-101.86984614394437</c:v>
                </c:pt>
                <c:pt idx="144">
                  <c:v>-99.677604602011172</c:v>
                </c:pt>
                <c:pt idx="145">
                  <c:v>-97.47840172980608</c:v>
                </c:pt>
                <c:pt idx="146">
                  <c:v>-95.271199743064358</c:v>
                </c:pt>
                <c:pt idx="147">
                  <c:v>-93.054795124359501</c:v>
                </c:pt>
                <c:pt idx="148">
                  <c:v>-90.827824341992184</c:v>
                </c:pt>
                <c:pt idx="149">
                  <c:v>-88.588769707199674</c:v>
                </c:pt>
                <c:pt idx="150">
                  <c:v>-86.335965370584375</c:v>
                </c:pt>
                <c:pt idx="151">
                  <c:v>-84.067603460997049</c:v>
                </c:pt>
                <c:pt idx="152">
                  <c:v>-81.78174037230356</c:v>
                </c:pt>
                <c:pt idx="153">
                  <c:v>-79.476303205475446</c:v>
                </c:pt>
                <c:pt idx="154">
                  <c:v>-77.149096375265756</c:v>
                </c:pt>
                <c:pt idx="155">
                  <c:v>-74.797808392335185</c:v>
                </c:pt>
                <c:pt idx="156">
                  <c:v>-72.420018833064006</c:v>
                </c:pt>
                <c:pt idx="157">
                  <c:v>-70.013205510408937</c:v>
                </c:pt>
                <c:pt idx="158">
                  <c:v>-67.574751860023099</c:v>
                </c:pt>
                <c:pt idx="159">
                  <c:v>-65.101954556444568</c:v>
                </c:pt>
                <c:pt idx="160">
                  <c:v>-62.592031374458891</c:v>
                </c:pt>
                <c:pt idx="161">
                  <c:v>-60.042129310757609</c:v>
                </c:pt>
                <c:pt idx="162">
                  <c:v>-57.44933298072511</c:v>
                </c:pt>
                <c:pt idx="163">
                  <c:v>-54.81067330461056</c:v>
                </c:pt>
                <c:pt idx="164">
                  <c:v>-52.123136496458748</c:v>
                </c:pt>
                <c:pt idx="165">
                  <c:v>-49.383673368002107</c:v>
                </c:pt>
                <c:pt idx="166">
                  <c:v>-46.589208958249678</c:v>
                </c:pt>
                <c:pt idx="167">
                  <c:v>-43.736652497762641</c:v>
                </c:pt>
                <c:pt idx="168">
                  <c:v>-40.822907714585924</c:v>
                </c:pt>
                <c:pt idx="169">
                  <c:v>-37.844883486521006</c:v>
                </c:pt>
                <c:pt idx="170">
                  <c:v>-34.799504841899171</c:v>
                </c:pt>
                <c:pt idx="171">
                  <c:v>-31.683724308253215</c:v>
                </c:pt>
                <c:pt idx="172">
                  <c:v>-28.494533605314061</c:v>
                </c:pt>
                <c:pt idx="173">
                  <c:v>-25.228975675595532</c:v>
                </c:pt>
                <c:pt idx="174">
                  <c:v>-21.884157042499041</c:v>
                </c:pt>
                <c:pt idx="175">
                  <c:v>-18.457260482386427</c:v>
                </c:pt>
                <c:pt idx="176">
                  <c:v>-14.945557993476688</c:v>
                </c:pt>
                <c:pt idx="177">
                  <c:v>-11.346424040722299</c:v>
                </c:pt>
                <c:pt idx="178">
                  <c:v>-7.6573490520663121</c:v>
                </c:pt>
                <c:pt idx="179">
                  <c:v>-3.8759531376829175</c:v>
                </c:pt>
                <c:pt idx="180">
                  <c:v>-3.6725885421632877E-14</c:v>
                </c:pt>
                <c:pt idx="181">
                  <c:v>3.9725890014787621</c:v>
                </c:pt>
                <c:pt idx="182">
                  <c:v>8.0437206702660102</c:v>
                </c:pt>
                <c:pt idx="183">
                  <c:v>12.215115721251138</c:v>
                </c:pt>
                <c:pt idx="184">
                  <c:v>16.488294504221848</c:v>
                </c:pt>
                <c:pt idx="185">
                  <c:v>20.864562752819644</c:v>
                </c:pt>
                <c:pt idx="186">
                  <c:v>25.344997412418543</c:v>
                </c:pt>
                <c:pt idx="187">
                  <c:v>29.930432603423863</c:v>
                </c:pt>
                <c:pt idx="188">
                  <c:v>34.621445779265343</c:v>
                </c:pt>
                <c:pt idx="189">
                  <c:v>39.418344140878062</c:v>
                </c:pt>
                <c:pt idx="190">
                  <c:v>44.321151371694533</c:v>
                </c:pt>
                <c:pt idx="191">
                  <c:v>49.32959475910102</c:v>
                </c:pt>
                <c:pt idx="192">
                  <c:v>54.443092769896843</c:v>
                </c:pt>
                <c:pt idx="193">
                  <c:v>59.66074314853882</c:v>
                </c:pt>
                <c:pt idx="194">
                  <c:v>64.981311607816934</c:v>
                </c:pt>
                <c:pt idx="195">
                  <c:v>70.403221182086966</c:v>
                </c:pt>
                <c:pt idx="196">
                  <c:v>75.924542313260986</c:v>
                </c:pt>
                <c:pt idx="197">
                  <c:v>81.542983739411682</c:v>
                </c:pt>
                <c:pt idx="198">
                  <c:v>87.255884255088759</c:v>
                </c:pt>
                <c:pt idx="199">
                  <c:v>93.060205411239124</c:v>
                </c:pt>
                <c:pt idx="200">
                  <c:v>98.952525220994758</c:v>
                </c:pt>
                <c:pt idx="201">
                  <c:v>104.92903293551599</c:v>
                </c:pt>
                <c:pt idx="202">
                  <c:v>110.98552495157176</c:v>
                </c:pt>
                <c:pt idx="203">
                  <c:v>117.11740190959502</c:v>
                </c:pt>
                <c:pt idx="204">
                  <c:v>123.31966703758165</c:v>
                </c:pt>
                <c:pt idx="205">
                  <c:v>129.58692579242359</c:v>
                </c:pt>
                <c:pt idx="206">
                  <c:v>135.91338684606691</c:v>
                </c:pt>
                <c:pt idx="207">
                  <c:v>142.29286445932075</c:v>
                </c:pt>
                <c:pt idx="208">
                  <c:v>148.71878228118399</c:v>
                </c:pt>
                <c:pt idx="209">
                  <c:v>155.18417860626045</c:v>
                </c:pt>
                <c:pt idx="210">
                  <c:v>161.68171311720567</c:v>
                </c:pt>
                <c:pt idx="211">
                  <c:v>168.2036751332152</c:v>
                </c:pt>
                <c:pt idx="212">
                  <c:v>174.74199337935499</c:v>
                </c:pt>
                <c:pt idx="213">
                  <c:v>181.28824728508724</c:v>
                </c:pt>
                <c:pt idx="214">
                  <c:v>187.83367981366774</c:v>
                </c:pt>
                <c:pt idx="215">
                  <c:v>194.36921181724662</c:v>
                </c:pt>
                <c:pt idx="216">
                  <c:v>200.88545790550404</c:v>
                </c:pt>
                <c:pt idx="217">
                  <c:v>207.37274380854231</c:v>
                </c:pt>
                <c:pt idx="218">
                  <c:v>213.82112520757744</c:v>
                </c:pt>
                <c:pt idx="219">
                  <c:v>220.22040799974749</c:v>
                </c:pt>
                <c:pt idx="220">
                  <c:v>226.56016995614988</c:v>
                </c:pt>
                <c:pt idx="221">
                  <c:v>232.82978372503754</c:v>
                </c:pt>
                <c:pt idx="222">
                  <c:v>239.01844112502104</c:v>
                </c:pt>
                <c:pt idx="223">
                  <c:v>245.11517866615173</c:v>
                </c:pt>
                <c:pt idx="224">
                  <c:v>251.10890422995928</c:v>
                </c:pt>
                <c:pt idx="225">
                  <c:v>256.98842483290747</c:v>
                </c:pt>
                <c:pt idx="226">
                  <c:v>262.74247539137122</c:v>
                </c:pt>
                <c:pt idx="227">
                  <c:v>268.3597484001458</c:v>
                </c:pt>
                <c:pt idx="228">
                  <c:v>273.82892443072717</c:v>
                </c:pt>
                <c:pt idx="229">
                  <c:v>279.13870335017555</c:v>
                </c:pt>
                <c:pt idx="230">
                  <c:v>284.2778361563299</c:v>
                </c:pt>
                <c:pt idx="231">
                  <c:v>289.23515732051345</c:v>
                </c:pt>
                <c:pt idx="232">
                  <c:v>293.9996175246813</c:v>
                </c:pt>
                <c:pt idx="233">
                  <c:v>298.56031667625473</c:v>
                </c:pt>
                <c:pt idx="234">
                  <c:v>302.90653708065997</c:v>
                </c:pt>
                <c:pt idx="235">
                  <c:v>307.02777664890368</c:v>
                </c:pt>
                <c:pt idx="236">
                  <c:v>310.91378201535559</c:v>
                </c:pt>
                <c:pt idx="237">
                  <c:v>314.55458143930991</c:v>
                </c:pt>
                <c:pt idx="238">
                  <c:v>317.94051736288014</c:v>
                </c:pt>
                <c:pt idx="239">
                  <c:v>321.06227849733096</c:v>
                </c:pt>
                <c:pt idx="240">
                  <c:v>323.91093131011235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hover!$AL$31</c:f>
              <c:strCache>
                <c:ptCount val="1"/>
                <c:pt idx="0">
                  <c:v>Y3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hover!$AL$32:$AL$272</c:f>
              <c:numCache>
                <c:formatCode>0.00</c:formatCode>
                <c:ptCount val="241"/>
                <c:pt idx="0">
                  <c:v>3.9683897702259635E-14</c:v>
                </c:pt>
                <c:pt idx="1">
                  <c:v>-8.4073116435555679</c:v>
                </c:pt>
                <c:pt idx="2">
                  <c:v>-16.662556459089675</c:v>
                </c:pt>
                <c:pt idx="3">
                  <c:v>-24.755982448777111</c:v>
                </c:pt>
                <c:pt idx="4">
                  <c:v>-32.6783552922832</c:v>
                </c:pt>
                <c:pt idx="5">
                  <c:v>-40.420973624533268</c:v>
                </c:pt>
                <c:pt idx="6">
                  <c:v>-47.975682346163708</c:v>
                </c:pt>
                <c:pt idx="7">
                  <c:v>-55.334883947233529</c:v>
                </c:pt>
                <c:pt idx="8">
                  <c:v>-62.491547833347781</c:v>
                </c:pt>
                <c:pt idx="9">
                  <c:v>-69.439217651850967</c:v>
                </c:pt>
                <c:pt idx="10">
                  <c:v>-76.172016624155631</c:v>
                </c:pt>
                <c:pt idx="11">
                  <c:v>-82.684650898538763</c:v>
                </c:pt>
                <c:pt idx="12">
                  <c:v>-88.972410945815298</c:v>
                </c:pt>
                <c:pt idx="13">
                  <c:v>-95.031171028156933</c:v>
                </c:pt>
                <c:pt idx="14">
                  <c:v>-100.8573867789252</c:v>
                </c:pt>
                <c:pt idx="15">
                  <c:v>-106.44809093868898</c:v>
                </c:pt>
                <c:pt idx="16">
                  <c:v>-111.8008872995719</c:v>
                </c:pt>
                <c:pt idx="17">
                  <c:v>-116.91394291669243</c:v>
                </c:pt>
                <c:pt idx="18">
                  <c:v>-121.78597865168408</c:v>
                </c:pt>
                <c:pt idx="19">
                  <c:v>-126.41625811909381</c:v>
                </c:pt>
                <c:pt idx="20">
                  <c:v>-130.8045751118305</c:v>
                </c:pt>
                <c:pt idx="21">
                  <c:v>-134.95123958674273</c:v>
                </c:pt>
                <c:pt idx="22">
                  <c:v>-138.85706229583653</c:v>
                </c:pt>
                <c:pt idx="23">
                  <c:v>-142.52333815258186</c:v>
                </c:pt>
                <c:pt idx="24">
                  <c:v>-145.95182842617942</c:v>
                </c:pt>
                <c:pt idx="25">
                  <c:v>-149.14474185957249</c:v>
                </c:pt>
                <c:pt idx="26">
                  <c:v>-152.1047148093715</c:v>
                </c:pt>
                <c:pt idx="27">
                  <c:v>-154.8347905077178</c:v>
                </c:pt>
                <c:pt idx="28">
                  <c:v>-157.33839754743778</c:v>
                </c:pt>
                <c:pt idx="29">
                  <c:v>-159.61932769264214</c:v>
                </c:pt>
                <c:pt idx="30">
                  <c:v>-161.68171311720593</c:v>
                </c:pt>
                <c:pt idx="31">
                  <c:v>-163.53000317332845</c:v>
                </c:pt>
                <c:pt idx="32">
                  <c:v>-165.16894079164109</c:v>
                </c:pt>
                <c:pt idx="33">
                  <c:v>-166.60353861310622</c:v>
                </c:pt>
                <c:pt idx="34">
                  <c:v>-167.83905495125668</c:v>
                </c:pt>
                <c:pt idx="35">
                  <c:v>-168.88096968117731</c:v>
                </c:pt>
                <c:pt idx="36">
                  <c:v>-169.73496014905268</c:v>
                </c:pt>
                <c:pt idx="37">
                  <c:v>-170.40687719312029</c:v>
                </c:pt>
                <c:pt idx="38">
                  <c:v>-170.90272136349472</c:v>
                </c:pt>
                <c:pt idx="39">
                  <c:v>-171.22861942461404</c:v>
                </c:pt>
                <c:pt idx="40">
                  <c:v>-171.39080122000362</c:v>
                </c:pt>
                <c:pt idx="41">
                  <c:v>-171.39557697471352</c:v>
                </c:pt>
                <c:pt idx="42">
                  <c:v>-171.24931510617873</c:v>
                </c:pt>
                <c:pt idx="43">
                  <c:v>-170.95842060941487</c:v>
                </c:pt>
                <c:pt idx="44">
                  <c:v>-170.52931407743117</c:v>
                </c:pt>
                <c:pt idx="45">
                  <c:v>-169.96841141254751</c:v>
                </c:pt>
                <c:pt idx="46">
                  <c:v>-169.28210427898426</c:v>
                </c:pt>
                <c:pt idx="47">
                  <c:v>-168.47674134167849</c:v>
                </c:pt>
                <c:pt idx="48">
                  <c:v>-167.55861033081672</c:v>
                </c:pt>
                <c:pt idx="49">
                  <c:v>-166.53392096607891</c:v>
                </c:pt>
                <c:pt idx="50">
                  <c:v>-165.40878876911543</c:v>
                </c:pt>
                <c:pt idx="51">
                  <c:v>-164.18921978734485</c:v>
                </c:pt>
                <c:pt idx="52">
                  <c:v>-162.8810962468082</c:v>
                </c:pt>
                <c:pt idx="53">
                  <c:v>-161.49016314657507</c:v>
                </c:pt>
                <c:pt idx="54">
                  <c:v>-160.02201580209299</c:v>
                </c:pt>
                <c:pt idx="55">
                  <c:v>-158.48208833994244</c:v>
                </c:pt>
                <c:pt idx="56">
                  <c:v>-156.87564314172283</c:v>
                </c:pt>
                <c:pt idx="57">
                  <c:v>-155.2077612302848</c:v>
                </c:pt>
                <c:pt idx="58">
                  <c:v>-153.48333358725307</c:v>
                </c:pt>
                <c:pt idx="59">
                  <c:v>-151.70705338678911</c:v>
                </c:pt>
                <c:pt idx="60">
                  <c:v>-149.88340912682352</c:v>
                </c:pt>
                <c:pt idx="61">
                  <c:v>-148.01667863558058</c:v>
                </c:pt>
                <c:pt idx="62">
                  <c:v>-146.11092392812193</c:v>
                </c:pt>
                <c:pt idx="63">
                  <c:v>-144.16998688487101</c:v>
                </c:pt>
                <c:pt idx="64">
                  <c:v>-142.19748572165582</c:v>
                </c:pt>
                <c:pt idx="65">
                  <c:v>-140.19681221872511</c:v>
                </c:pt>
                <c:pt idx="66">
                  <c:v>-138.17112967446397</c:v>
                </c:pt>
                <c:pt idx="67">
                  <c:v>-136.12337154815526</c:v>
                </c:pt>
                <c:pt idx="68">
                  <c:v>-134.05624075510582</c:v>
                </c:pt>
                <c:pt idx="69">
                  <c:v>-131.97220957677541</c:v>
                </c:pt>
                <c:pt idx="70">
                  <c:v>-129.87352014820698</c:v>
                </c:pt>
                <c:pt idx="71">
                  <c:v>-127.76218548505263</c:v>
                </c:pt>
                <c:pt idx="72">
                  <c:v>-125.63999101280568</c:v>
                </c:pt>
                <c:pt idx="73">
                  <c:v>-123.50849656147625</c:v>
                </c:pt>
                <c:pt idx="74">
                  <c:v>-121.36903878987057</c:v>
                </c:pt>
                <c:pt idx="75">
                  <c:v>-119.22273400483381</c:v>
                </c:pt>
                <c:pt idx="76">
                  <c:v>-117.07048134227536</c:v>
                </c:pt>
                <c:pt idx="77">
                  <c:v>-114.91296627849435</c:v>
                </c:pt>
                <c:pt idx="78">
                  <c:v>-112.75066444223459</c:v>
                </c:pt>
                <c:pt idx="79">
                  <c:v>-110.58384570000942</c:v>
                </c:pt>
                <c:pt idx="80">
                  <c:v>-108.41257848950802</c:v>
                </c:pt>
                <c:pt idx="81">
                  <c:v>-106.23673437831579</c:v>
                </c:pt>
                <c:pt idx="82">
                  <c:v>-104.05599282771395</c:v>
                </c:pt>
                <c:pt idx="83">
                  <c:v>-101.86984614394437</c:v>
                </c:pt>
                <c:pt idx="84">
                  <c:v>-99.677604602011172</c:v>
                </c:pt>
                <c:pt idx="85">
                  <c:v>-97.47840172980608</c:v>
                </c:pt>
                <c:pt idx="86">
                  <c:v>-95.271199743064258</c:v>
                </c:pt>
                <c:pt idx="87">
                  <c:v>-93.054795124359501</c:v>
                </c:pt>
                <c:pt idx="88">
                  <c:v>-90.827824341992184</c:v>
                </c:pt>
                <c:pt idx="89">
                  <c:v>-88.588769707199674</c:v>
                </c:pt>
                <c:pt idx="90">
                  <c:v>-86.335965370584304</c:v>
                </c:pt>
                <c:pt idx="91">
                  <c:v>-84.067603460997049</c:v>
                </c:pt>
                <c:pt idx="92">
                  <c:v>-81.78174037230356</c:v>
                </c:pt>
                <c:pt idx="93">
                  <c:v>-79.476303205475446</c:v>
                </c:pt>
                <c:pt idx="94">
                  <c:v>-77.149096375265756</c:v>
                </c:pt>
                <c:pt idx="95">
                  <c:v>-74.797808392335185</c:v>
                </c:pt>
                <c:pt idx="96">
                  <c:v>-72.420018833064006</c:v>
                </c:pt>
                <c:pt idx="97">
                  <c:v>-70.013205510408937</c:v>
                </c:pt>
                <c:pt idx="98">
                  <c:v>-67.574751860023099</c:v>
                </c:pt>
                <c:pt idx="99">
                  <c:v>-65.101954556444483</c:v>
                </c:pt>
                <c:pt idx="100">
                  <c:v>-62.592031374458792</c:v>
                </c:pt>
                <c:pt idx="101">
                  <c:v>-60.042129310757609</c:v>
                </c:pt>
                <c:pt idx="102">
                  <c:v>-57.449332980725217</c:v>
                </c:pt>
                <c:pt idx="103">
                  <c:v>-54.810673304610653</c:v>
                </c:pt>
                <c:pt idx="104">
                  <c:v>-52.123136496458848</c:v>
                </c:pt>
                <c:pt idx="105">
                  <c:v>-49.383673368002214</c:v>
                </c:pt>
                <c:pt idx="106">
                  <c:v>-46.589208958249678</c:v>
                </c:pt>
                <c:pt idx="107">
                  <c:v>-43.736652497762641</c:v>
                </c:pt>
                <c:pt idx="108">
                  <c:v>-40.822907714585924</c:v>
                </c:pt>
                <c:pt idx="109">
                  <c:v>-37.844883486521006</c:v>
                </c:pt>
                <c:pt idx="110">
                  <c:v>-34.799504841899171</c:v>
                </c:pt>
                <c:pt idx="111">
                  <c:v>-31.683724308253215</c:v>
                </c:pt>
                <c:pt idx="112">
                  <c:v>-28.494533605313944</c:v>
                </c:pt>
                <c:pt idx="113">
                  <c:v>-25.228975675595532</c:v>
                </c:pt>
                <c:pt idx="114">
                  <c:v>-21.884157042498927</c:v>
                </c:pt>
                <c:pt idx="115">
                  <c:v>-18.457260482386307</c:v>
                </c:pt>
                <c:pt idx="116">
                  <c:v>-14.945557993476688</c:v>
                </c:pt>
                <c:pt idx="117">
                  <c:v>-11.346424040722299</c:v>
                </c:pt>
                <c:pt idx="118">
                  <c:v>-7.6573490520663121</c:v>
                </c:pt>
                <c:pt idx="119">
                  <c:v>-3.8759531376829175</c:v>
                </c:pt>
                <c:pt idx="120">
                  <c:v>-3.6725885421632877E-14</c:v>
                </c:pt>
                <c:pt idx="121">
                  <c:v>3.9725890014788985</c:v>
                </c:pt>
                <c:pt idx="122">
                  <c:v>8.0437206702661488</c:v>
                </c:pt>
                <c:pt idx="123">
                  <c:v>12.215115721251278</c:v>
                </c:pt>
                <c:pt idx="124">
                  <c:v>16.488294504221848</c:v>
                </c:pt>
                <c:pt idx="125">
                  <c:v>20.864562752819644</c:v>
                </c:pt>
                <c:pt idx="126">
                  <c:v>25.344997412418543</c:v>
                </c:pt>
                <c:pt idx="127">
                  <c:v>29.930432603423696</c:v>
                </c:pt>
                <c:pt idx="128">
                  <c:v>34.621445779265343</c:v>
                </c:pt>
                <c:pt idx="129">
                  <c:v>39.418344140878062</c:v>
                </c:pt>
                <c:pt idx="130">
                  <c:v>44.321151371694533</c:v>
                </c:pt>
                <c:pt idx="131">
                  <c:v>49.32959475910102</c:v>
                </c:pt>
                <c:pt idx="132">
                  <c:v>54.443092769896843</c:v>
                </c:pt>
                <c:pt idx="133">
                  <c:v>59.66074314853882</c:v>
                </c:pt>
                <c:pt idx="134">
                  <c:v>64.981311607816934</c:v>
                </c:pt>
                <c:pt idx="135">
                  <c:v>70.403221182087165</c:v>
                </c:pt>
                <c:pt idx="136">
                  <c:v>75.924542313261171</c:v>
                </c:pt>
                <c:pt idx="137">
                  <c:v>81.542983739411909</c:v>
                </c:pt>
                <c:pt idx="138">
                  <c:v>87.255884255088759</c:v>
                </c:pt>
                <c:pt idx="139">
                  <c:v>93.060205411239124</c:v>
                </c:pt>
                <c:pt idx="140">
                  <c:v>98.952525220994758</c:v>
                </c:pt>
                <c:pt idx="141">
                  <c:v>104.92903293551581</c:v>
                </c:pt>
                <c:pt idx="142">
                  <c:v>110.98552495157176</c:v>
                </c:pt>
                <c:pt idx="143">
                  <c:v>117.11740190959502</c:v>
                </c:pt>
                <c:pt idx="144">
                  <c:v>123.31966703758187</c:v>
                </c:pt>
                <c:pt idx="145">
                  <c:v>129.58692579242384</c:v>
                </c:pt>
                <c:pt idx="146">
                  <c:v>135.91338684606691</c:v>
                </c:pt>
                <c:pt idx="147">
                  <c:v>142.29286445932075</c:v>
                </c:pt>
                <c:pt idx="148">
                  <c:v>148.71878228118399</c:v>
                </c:pt>
                <c:pt idx="149">
                  <c:v>155.18417860626045</c:v>
                </c:pt>
                <c:pt idx="150">
                  <c:v>161.68171311720567</c:v>
                </c:pt>
                <c:pt idx="151">
                  <c:v>168.2036751332152</c:v>
                </c:pt>
                <c:pt idx="152">
                  <c:v>174.74199337935499</c:v>
                </c:pt>
                <c:pt idx="153">
                  <c:v>181.28824728508724</c:v>
                </c:pt>
                <c:pt idx="154">
                  <c:v>187.83367981366774</c:v>
                </c:pt>
                <c:pt idx="155">
                  <c:v>194.36921181724662</c:v>
                </c:pt>
                <c:pt idx="156">
                  <c:v>200.88545790550404</c:v>
                </c:pt>
                <c:pt idx="157">
                  <c:v>207.37274380854251</c:v>
                </c:pt>
                <c:pt idx="158">
                  <c:v>213.82112520757761</c:v>
                </c:pt>
                <c:pt idx="159">
                  <c:v>220.22040799974749</c:v>
                </c:pt>
                <c:pt idx="160">
                  <c:v>226.56016995614988</c:v>
                </c:pt>
                <c:pt idx="161">
                  <c:v>232.82978372503754</c:v>
                </c:pt>
                <c:pt idx="162">
                  <c:v>239.01844112502104</c:v>
                </c:pt>
                <c:pt idx="163">
                  <c:v>245.11517866615173</c:v>
                </c:pt>
                <c:pt idx="164">
                  <c:v>251.10890422995928</c:v>
                </c:pt>
                <c:pt idx="165">
                  <c:v>256.98842483290758</c:v>
                </c:pt>
                <c:pt idx="166">
                  <c:v>262.74247539137122</c:v>
                </c:pt>
                <c:pt idx="167">
                  <c:v>268.3597484001458</c:v>
                </c:pt>
                <c:pt idx="168">
                  <c:v>273.82892443072717</c:v>
                </c:pt>
                <c:pt idx="169">
                  <c:v>279.13870335017555</c:v>
                </c:pt>
                <c:pt idx="170">
                  <c:v>284.2778361563299</c:v>
                </c:pt>
                <c:pt idx="171">
                  <c:v>289.23515732051345</c:v>
                </c:pt>
                <c:pt idx="172">
                  <c:v>293.9996175246813</c:v>
                </c:pt>
                <c:pt idx="173">
                  <c:v>298.56031667625473</c:v>
                </c:pt>
                <c:pt idx="174">
                  <c:v>302.90653708065986</c:v>
                </c:pt>
                <c:pt idx="175">
                  <c:v>307.02777664890368</c:v>
                </c:pt>
                <c:pt idx="176">
                  <c:v>310.91378201535559</c:v>
                </c:pt>
                <c:pt idx="177">
                  <c:v>314.55458143930991</c:v>
                </c:pt>
                <c:pt idx="178">
                  <c:v>317.94051736288014</c:v>
                </c:pt>
                <c:pt idx="179">
                  <c:v>321.06227849733096</c:v>
                </c:pt>
                <c:pt idx="180">
                  <c:v>323.9109313101124</c:v>
                </c:pt>
                <c:pt idx="181">
                  <c:v>326.47795078560893</c:v>
                </c:pt>
                <c:pt idx="182">
                  <c:v>328.75525033396838</c:v>
                </c:pt>
                <c:pt idx="183">
                  <c:v>330.7352107243297</c:v>
                </c:pt>
                <c:pt idx="184">
                  <c:v>332.41070792131774</c:v>
                </c:pt>
                <c:pt idx="185">
                  <c:v>333.7751397068082</c:v>
                </c:pt>
                <c:pt idx="186">
                  <c:v>334.82245097268515</c:v>
                </c:pt>
                <c:pt idx="187">
                  <c:v>335.54715757459314</c:v>
                </c:pt>
                <c:pt idx="188">
                  <c:v>335.94436864151311</c:v>
                </c:pt>
                <c:pt idx="189">
                  <c:v>336.00980724135184</c:v>
                </c:pt>
                <c:pt idx="190">
                  <c:v>335.73982930859671</c:v>
                </c:pt>
                <c:pt idx="191">
                  <c:v>335.13144074643054</c:v>
                </c:pt>
                <c:pt idx="192">
                  <c:v>334.18231262249753</c:v>
                </c:pt>
                <c:pt idx="193">
                  <c:v>332.8907943847326</c:v>
                </c:pt>
                <c:pt idx="194">
                  <c:v>331.25592503126882</c:v>
                </c:pt>
                <c:pt idx="195">
                  <c:v>329.27744217640173</c:v>
                </c:pt>
                <c:pt idx="196">
                  <c:v>326.95578896286872</c:v>
                </c:pt>
                <c:pt idx="197">
                  <c:v>324.29211877925042</c:v>
                </c:pt>
                <c:pt idx="198">
                  <c:v>321.28829775010479</c:v>
                </c:pt>
                <c:pt idx="199">
                  <c:v>317.94690497542211</c:v>
                </c:pt>
                <c:pt idx="200">
                  <c:v>314.27123050513796</c:v>
                </c:pt>
                <c:pt idx="201">
                  <c:v>310.26527104368512</c:v>
                </c:pt>
                <c:pt idx="202">
                  <c:v>305.93372338888349</c:v>
                </c:pt>
                <c:pt idx="203">
                  <c:v>301.28197561879097</c:v>
                </c:pt>
                <c:pt idx="204">
                  <c:v>296.31609604945282</c:v>
                </c:pt>
                <c:pt idx="205">
                  <c:v>291.04281999570668</c:v>
                </c:pt>
                <c:pt idx="206">
                  <c:v>285.4695343763305</c:v>
                </c:pt>
                <c:pt idx="207">
                  <c:v>279.60426021375912</c:v>
                </c:pt>
                <c:pt idx="208">
                  <c:v>273.45563308735171</c:v>
                </c:pt>
                <c:pt idx="209">
                  <c:v>267.03288160769193</c:v>
                </c:pt>
                <c:pt idx="210">
                  <c:v>260.34580398760613</c:v>
                </c:pt>
                <c:pt idx="211">
                  <c:v>253.40474279346921</c:v>
                </c:pt>
                <c:pt idx="212">
                  <c:v>246.22055796787765</c:v>
                </c:pt>
                <c:pt idx="213">
                  <c:v>238.80459822187277</c:v>
                </c:pt>
                <c:pt idx="214">
                  <c:v>231.16867090156552</c:v>
                </c:pt>
                <c:pt idx="215">
                  <c:v>223.32501044020813</c:v>
                </c:pt>
                <c:pt idx="216">
                  <c:v>215.28624551244855</c:v>
                </c:pt>
                <c:pt idx="217">
                  <c:v>207.06536501267053</c:v>
                </c:pt>
                <c:pt idx="218">
                  <c:v>198.67568298392777</c:v>
                </c:pt>
                <c:pt idx="219">
                  <c:v>190.13080262801992</c:v>
                </c:pt>
                <c:pt idx="220">
                  <c:v>181.44457953069633</c:v>
                </c:pt>
                <c:pt idx="221">
                  <c:v>172.63108423880587</c:v>
                </c:pt>
                <c:pt idx="222">
                  <c:v>163.7045643284219</c:v>
                </c:pt>
                <c:pt idx="223">
                  <c:v>154.67940610454781</c:v>
                </c:pt>
                <c:pt idx="224">
                  <c:v>145.57009607395298</c:v>
                </c:pt>
                <c:pt idx="225">
                  <c:v>136.39118233298845</c:v>
                </c:pt>
                <c:pt idx="226">
                  <c:v>127.15723601189222</c:v>
                </c:pt>
                <c:pt idx="227">
                  <c:v>117.8828129161318</c:v>
                </c:pt>
                <c:pt idx="228">
                  <c:v>108.58241550371216</c:v>
                </c:pt>
                <c:pt idx="229">
                  <c:v>99.270455335177544</c:v>
                </c:pt>
                <c:pt idx="230">
                  <c:v>89.961216130201493</c:v>
                </c:pt>
                <c:pt idx="231">
                  <c:v>80.668817561252695</c:v>
                </c:pt>
                <c:pt idx="232">
                  <c:v>71.407179910846963</c:v>
                </c:pt>
                <c:pt idx="233">
                  <c:v>62.189989714366661</c:v>
                </c:pt>
                <c:pt idx="234">
                  <c:v>53.030666505398649</c:v>
                </c:pt>
                <c:pt idx="235">
                  <c:v>43.942330774983652</c:v>
                </c:pt>
                <c:pt idx="236">
                  <c:v>34.937773250192578</c:v>
                </c:pt>
                <c:pt idx="237">
                  <c:v>26.02942559100488</c:v>
                </c:pt>
                <c:pt idx="238">
                  <c:v>17.229332597643801</c:v>
                </c:pt>
                <c:pt idx="239">
                  <c:v>8.5491260133409988</c:v>
                </c:pt>
                <c:pt idx="240">
                  <c:v>1.190516931067789E-13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hover!$AM$31</c:f>
              <c:strCache>
                <c:ptCount val="1"/>
                <c:pt idx="0">
                  <c:v>Y4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hover!$AM$32:$AM$272</c:f>
              <c:numCache>
                <c:formatCode>0.00</c:formatCode>
                <c:ptCount val="241"/>
                <c:pt idx="0">
                  <c:v>-149.88340912682352</c:v>
                </c:pt>
                <c:pt idx="1">
                  <c:v>-148.01667863558058</c:v>
                </c:pt>
                <c:pt idx="2">
                  <c:v>-146.11092392812193</c:v>
                </c:pt>
                <c:pt idx="3">
                  <c:v>-144.16998688487101</c:v>
                </c:pt>
                <c:pt idx="4">
                  <c:v>-142.19748572165582</c:v>
                </c:pt>
                <c:pt idx="5">
                  <c:v>-140.19681221872511</c:v>
                </c:pt>
                <c:pt idx="6">
                  <c:v>-138.17112967446397</c:v>
                </c:pt>
                <c:pt idx="7">
                  <c:v>-136.12337154815526</c:v>
                </c:pt>
                <c:pt idx="8">
                  <c:v>-134.05624075510582</c:v>
                </c:pt>
                <c:pt idx="9">
                  <c:v>-131.97220957677541</c:v>
                </c:pt>
                <c:pt idx="10">
                  <c:v>-129.87352014820698</c:v>
                </c:pt>
                <c:pt idx="11">
                  <c:v>-127.76218548505263</c:v>
                </c:pt>
                <c:pt idx="12">
                  <c:v>-125.63999101280568</c:v>
                </c:pt>
                <c:pt idx="13">
                  <c:v>-123.50849656147625</c:v>
                </c:pt>
                <c:pt idx="14">
                  <c:v>-121.36903878987057</c:v>
                </c:pt>
                <c:pt idx="15">
                  <c:v>-119.22273400483381</c:v>
                </c:pt>
                <c:pt idx="16">
                  <c:v>-117.07048134227536</c:v>
                </c:pt>
                <c:pt idx="17">
                  <c:v>-114.91296627849435</c:v>
                </c:pt>
                <c:pt idx="18">
                  <c:v>-112.75066444223459</c:v>
                </c:pt>
                <c:pt idx="19">
                  <c:v>-110.58384570000942</c:v>
                </c:pt>
                <c:pt idx="20">
                  <c:v>-108.41257848950796</c:v>
                </c:pt>
                <c:pt idx="21">
                  <c:v>-106.23673437831579</c:v>
                </c:pt>
                <c:pt idx="22">
                  <c:v>-104.05599282771395</c:v>
                </c:pt>
                <c:pt idx="23">
                  <c:v>-101.86984614394437</c:v>
                </c:pt>
                <c:pt idx="24">
                  <c:v>-99.677604602011172</c:v>
                </c:pt>
                <c:pt idx="25">
                  <c:v>-97.47840172980608</c:v>
                </c:pt>
                <c:pt idx="26">
                  <c:v>-95.271199743064258</c:v>
                </c:pt>
                <c:pt idx="27">
                  <c:v>-93.054795124359444</c:v>
                </c:pt>
                <c:pt idx="28">
                  <c:v>-90.827824341992184</c:v>
                </c:pt>
                <c:pt idx="29">
                  <c:v>-88.588769707199674</c:v>
                </c:pt>
                <c:pt idx="30">
                  <c:v>-86.335965370584304</c:v>
                </c:pt>
                <c:pt idx="31">
                  <c:v>-84.067603460996963</c:v>
                </c:pt>
                <c:pt idx="32">
                  <c:v>-81.781740372303489</c:v>
                </c:pt>
                <c:pt idx="33">
                  <c:v>-79.476303205475446</c:v>
                </c:pt>
                <c:pt idx="34">
                  <c:v>-77.149096375265756</c:v>
                </c:pt>
                <c:pt idx="35">
                  <c:v>-74.797808392335185</c:v>
                </c:pt>
                <c:pt idx="36">
                  <c:v>-72.420018833064006</c:v>
                </c:pt>
                <c:pt idx="37">
                  <c:v>-70.013205510408937</c:v>
                </c:pt>
                <c:pt idx="38">
                  <c:v>-67.574751860023099</c:v>
                </c:pt>
                <c:pt idx="39">
                  <c:v>-65.101954556444483</c:v>
                </c:pt>
                <c:pt idx="40">
                  <c:v>-62.592031374458891</c:v>
                </c:pt>
                <c:pt idx="41">
                  <c:v>-60.042129310757609</c:v>
                </c:pt>
                <c:pt idx="42">
                  <c:v>-57.44933298072511</c:v>
                </c:pt>
                <c:pt idx="43">
                  <c:v>-54.81067330461056</c:v>
                </c:pt>
                <c:pt idx="44">
                  <c:v>-52.123136496458848</c:v>
                </c:pt>
                <c:pt idx="45">
                  <c:v>-49.383673368002214</c:v>
                </c:pt>
                <c:pt idx="46">
                  <c:v>-46.589208958249678</c:v>
                </c:pt>
                <c:pt idx="47">
                  <c:v>-43.736652497762641</c:v>
                </c:pt>
                <c:pt idx="48">
                  <c:v>-40.822907714585924</c:v>
                </c:pt>
                <c:pt idx="49">
                  <c:v>-37.844883486521006</c:v>
                </c:pt>
                <c:pt idx="50">
                  <c:v>-34.799504841899171</c:v>
                </c:pt>
                <c:pt idx="51">
                  <c:v>-31.683724308253321</c:v>
                </c:pt>
                <c:pt idx="52">
                  <c:v>-28.494533605314061</c:v>
                </c:pt>
                <c:pt idx="53">
                  <c:v>-25.228975675595532</c:v>
                </c:pt>
                <c:pt idx="54">
                  <c:v>-21.884157042498927</c:v>
                </c:pt>
                <c:pt idx="55">
                  <c:v>-18.457260482386307</c:v>
                </c:pt>
                <c:pt idx="56">
                  <c:v>-14.945557993476568</c:v>
                </c:pt>
                <c:pt idx="57">
                  <c:v>-11.346424040722299</c:v>
                </c:pt>
                <c:pt idx="58">
                  <c:v>-7.6573490520663121</c:v>
                </c:pt>
                <c:pt idx="59">
                  <c:v>-3.8759531376829175</c:v>
                </c:pt>
                <c:pt idx="60">
                  <c:v>-3.6725885421632877E-14</c:v>
                </c:pt>
                <c:pt idx="61">
                  <c:v>3.9725890014788985</c:v>
                </c:pt>
                <c:pt idx="62">
                  <c:v>8.0437206702661488</c:v>
                </c:pt>
                <c:pt idx="63">
                  <c:v>12.215115721251278</c:v>
                </c:pt>
                <c:pt idx="64">
                  <c:v>16.488294504221848</c:v>
                </c:pt>
                <c:pt idx="65">
                  <c:v>20.864562752819644</c:v>
                </c:pt>
                <c:pt idx="66">
                  <c:v>25.344997412418543</c:v>
                </c:pt>
                <c:pt idx="67">
                  <c:v>29.930432603423863</c:v>
                </c:pt>
                <c:pt idx="68">
                  <c:v>34.6214457792655</c:v>
                </c:pt>
                <c:pt idx="69">
                  <c:v>39.418344140878062</c:v>
                </c:pt>
                <c:pt idx="70">
                  <c:v>44.321151371694533</c:v>
                </c:pt>
                <c:pt idx="71">
                  <c:v>49.32959475910102</c:v>
                </c:pt>
                <c:pt idx="72">
                  <c:v>54.443092769896843</c:v>
                </c:pt>
                <c:pt idx="73">
                  <c:v>59.66074314853882</c:v>
                </c:pt>
                <c:pt idx="74">
                  <c:v>64.981311607816934</c:v>
                </c:pt>
                <c:pt idx="75">
                  <c:v>70.403221182086966</c:v>
                </c:pt>
                <c:pt idx="76">
                  <c:v>75.924542313260986</c:v>
                </c:pt>
                <c:pt idx="77">
                  <c:v>81.542983739411682</c:v>
                </c:pt>
                <c:pt idx="78">
                  <c:v>87.255884255088759</c:v>
                </c:pt>
                <c:pt idx="79">
                  <c:v>93.060205411239124</c:v>
                </c:pt>
                <c:pt idx="80">
                  <c:v>98.952525220994545</c:v>
                </c:pt>
                <c:pt idx="81">
                  <c:v>104.92903293551581</c:v>
                </c:pt>
                <c:pt idx="82">
                  <c:v>110.98552495157176</c:v>
                </c:pt>
                <c:pt idx="83">
                  <c:v>117.11740190959502</c:v>
                </c:pt>
                <c:pt idx="84">
                  <c:v>123.31966703758187</c:v>
                </c:pt>
                <c:pt idx="85">
                  <c:v>129.58692579242384</c:v>
                </c:pt>
                <c:pt idx="86">
                  <c:v>135.91338684606714</c:v>
                </c:pt>
                <c:pt idx="87">
                  <c:v>142.29286445932075</c:v>
                </c:pt>
                <c:pt idx="88">
                  <c:v>148.71878228118399</c:v>
                </c:pt>
                <c:pt idx="89">
                  <c:v>155.18417860626045</c:v>
                </c:pt>
                <c:pt idx="90">
                  <c:v>161.68171311720585</c:v>
                </c:pt>
                <c:pt idx="91">
                  <c:v>168.2036751332152</c:v>
                </c:pt>
                <c:pt idx="92">
                  <c:v>174.74199337935499</c:v>
                </c:pt>
                <c:pt idx="93">
                  <c:v>181.28824728508724</c:v>
                </c:pt>
                <c:pt idx="94">
                  <c:v>187.83367981366774</c:v>
                </c:pt>
                <c:pt idx="95">
                  <c:v>194.36921181724662</c:v>
                </c:pt>
                <c:pt idx="96">
                  <c:v>200.88545790550404</c:v>
                </c:pt>
                <c:pt idx="97">
                  <c:v>207.37274380854251</c:v>
                </c:pt>
                <c:pt idx="98">
                  <c:v>213.82112520757761</c:v>
                </c:pt>
                <c:pt idx="99">
                  <c:v>220.22040799974769</c:v>
                </c:pt>
                <c:pt idx="100">
                  <c:v>226.56016995615008</c:v>
                </c:pt>
                <c:pt idx="101">
                  <c:v>232.82978372503754</c:v>
                </c:pt>
                <c:pt idx="102">
                  <c:v>239.0184411250209</c:v>
                </c:pt>
                <c:pt idx="103">
                  <c:v>245.11517866615162</c:v>
                </c:pt>
                <c:pt idx="104">
                  <c:v>251.10890422995908</c:v>
                </c:pt>
                <c:pt idx="105">
                  <c:v>256.98842483290747</c:v>
                </c:pt>
                <c:pt idx="106">
                  <c:v>262.74247539137122</c:v>
                </c:pt>
                <c:pt idx="107">
                  <c:v>268.3597484001458</c:v>
                </c:pt>
                <c:pt idx="108">
                  <c:v>273.82892443072717</c:v>
                </c:pt>
                <c:pt idx="109">
                  <c:v>279.13870335017555</c:v>
                </c:pt>
                <c:pt idx="110">
                  <c:v>284.2778361563299</c:v>
                </c:pt>
                <c:pt idx="111">
                  <c:v>289.23515732051345</c:v>
                </c:pt>
                <c:pt idx="112">
                  <c:v>293.99961752468141</c:v>
                </c:pt>
                <c:pt idx="113">
                  <c:v>298.56031667625473</c:v>
                </c:pt>
                <c:pt idx="114">
                  <c:v>302.90653708065997</c:v>
                </c:pt>
                <c:pt idx="115">
                  <c:v>307.02777664890385</c:v>
                </c:pt>
                <c:pt idx="116">
                  <c:v>310.91378201535559</c:v>
                </c:pt>
                <c:pt idx="117">
                  <c:v>314.55458143930991</c:v>
                </c:pt>
                <c:pt idx="118">
                  <c:v>317.94051736288014</c:v>
                </c:pt>
                <c:pt idx="119">
                  <c:v>321.06227849733096</c:v>
                </c:pt>
                <c:pt idx="120">
                  <c:v>323.9109313101124</c:v>
                </c:pt>
                <c:pt idx="121">
                  <c:v>326.47795078560893</c:v>
                </c:pt>
                <c:pt idx="122">
                  <c:v>328.75525033396849</c:v>
                </c:pt>
                <c:pt idx="123">
                  <c:v>330.73521072432976</c:v>
                </c:pt>
                <c:pt idx="124">
                  <c:v>332.41070792131774</c:v>
                </c:pt>
                <c:pt idx="125">
                  <c:v>333.7751397068082</c:v>
                </c:pt>
                <c:pt idx="126">
                  <c:v>334.82245097268515</c:v>
                </c:pt>
                <c:pt idx="127">
                  <c:v>335.54715757459314</c:v>
                </c:pt>
                <c:pt idx="128">
                  <c:v>335.94436864151311</c:v>
                </c:pt>
                <c:pt idx="129">
                  <c:v>336.00980724135184</c:v>
                </c:pt>
                <c:pt idx="130">
                  <c:v>335.73982930859671</c:v>
                </c:pt>
                <c:pt idx="131">
                  <c:v>335.13144074643054</c:v>
                </c:pt>
                <c:pt idx="132">
                  <c:v>334.18231262249753</c:v>
                </c:pt>
                <c:pt idx="133">
                  <c:v>332.8907943847326</c:v>
                </c:pt>
                <c:pt idx="134">
                  <c:v>331.25592503126882</c:v>
                </c:pt>
                <c:pt idx="135">
                  <c:v>329.27744217640173</c:v>
                </c:pt>
                <c:pt idx="136">
                  <c:v>326.95578896286872</c:v>
                </c:pt>
                <c:pt idx="137">
                  <c:v>324.29211877925042</c:v>
                </c:pt>
                <c:pt idx="138">
                  <c:v>321.28829775010479</c:v>
                </c:pt>
                <c:pt idx="139">
                  <c:v>317.94690497542211</c:v>
                </c:pt>
                <c:pt idx="140">
                  <c:v>314.27123050513796</c:v>
                </c:pt>
                <c:pt idx="141">
                  <c:v>310.2652710436854</c:v>
                </c:pt>
                <c:pt idx="142">
                  <c:v>305.93372338888349</c:v>
                </c:pt>
                <c:pt idx="143">
                  <c:v>301.28197561879097</c:v>
                </c:pt>
                <c:pt idx="144">
                  <c:v>296.31609604945248</c:v>
                </c:pt>
                <c:pt idx="145">
                  <c:v>291.04281999570611</c:v>
                </c:pt>
                <c:pt idx="146">
                  <c:v>285.4695343763305</c:v>
                </c:pt>
                <c:pt idx="147">
                  <c:v>279.60426021375912</c:v>
                </c:pt>
                <c:pt idx="148">
                  <c:v>273.45563308735171</c:v>
                </c:pt>
                <c:pt idx="149">
                  <c:v>267.03288160769193</c:v>
                </c:pt>
                <c:pt idx="150">
                  <c:v>260.34580398760613</c:v>
                </c:pt>
                <c:pt idx="151">
                  <c:v>253.40474279346921</c:v>
                </c:pt>
                <c:pt idx="152">
                  <c:v>246.22055796787765</c:v>
                </c:pt>
                <c:pt idx="153">
                  <c:v>238.80459822187277</c:v>
                </c:pt>
                <c:pt idx="154">
                  <c:v>231.16867090156552</c:v>
                </c:pt>
                <c:pt idx="155">
                  <c:v>223.32501044020813</c:v>
                </c:pt>
                <c:pt idx="156">
                  <c:v>215.28624551244855</c:v>
                </c:pt>
                <c:pt idx="157">
                  <c:v>207.06536501267053</c:v>
                </c:pt>
                <c:pt idx="158">
                  <c:v>198.67568298392777</c:v>
                </c:pt>
                <c:pt idx="159">
                  <c:v>190.13080262801992</c:v>
                </c:pt>
                <c:pt idx="160">
                  <c:v>181.44457953069633</c:v>
                </c:pt>
                <c:pt idx="161">
                  <c:v>172.63108423880587</c:v>
                </c:pt>
                <c:pt idx="162">
                  <c:v>163.7045643284219</c:v>
                </c:pt>
                <c:pt idx="163">
                  <c:v>154.67940610454781</c:v>
                </c:pt>
                <c:pt idx="164">
                  <c:v>145.57009607395298</c:v>
                </c:pt>
                <c:pt idx="165">
                  <c:v>136.39118233298785</c:v>
                </c:pt>
                <c:pt idx="166">
                  <c:v>127.15723601189222</c:v>
                </c:pt>
                <c:pt idx="167">
                  <c:v>117.8828129161318</c:v>
                </c:pt>
                <c:pt idx="168">
                  <c:v>108.58241550371216</c:v>
                </c:pt>
                <c:pt idx="169">
                  <c:v>99.270455335177544</c:v>
                </c:pt>
                <c:pt idx="170">
                  <c:v>89.961216130201493</c:v>
                </c:pt>
                <c:pt idx="171">
                  <c:v>80.668817561252695</c:v>
                </c:pt>
                <c:pt idx="172">
                  <c:v>71.407179910846963</c:v>
                </c:pt>
                <c:pt idx="173">
                  <c:v>62.189989714366661</c:v>
                </c:pt>
                <c:pt idx="174">
                  <c:v>53.030666505398649</c:v>
                </c:pt>
                <c:pt idx="175">
                  <c:v>43.942330774983652</c:v>
                </c:pt>
                <c:pt idx="176">
                  <c:v>34.937773250192578</c:v>
                </c:pt>
                <c:pt idx="177">
                  <c:v>26.02942559100488</c:v>
                </c:pt>
                <c:pt idx="178">
                  <c:v>17.229332597643801</c:v>
                </c:pt>
                <c:pt idx="179">
                  <c:v>8.5491260133409988</c:v>
                </c:pt>
                <c:pt idx="180">
                  <c:v>1.190516931067789E-13</c:v>
                </c:pt>
                <c:pt idx="181">
                  <c:v>-8.4073116435554915</c:v>
                </c:pt>
                <c:pt idx="182">
                  <c:v>-16.662556459089739</c:v>
                </c:pt>
                <c:pt idx="183">
                  <c:v>-24.755982448777171</c:v>
                </c:pt>
                <c:pt idx="184">
                  <c:v>-32.678355292283257</c:v>
                </c:pt>
                <c:pt idx="185">
                  <c:v>-40.420973624533445</c:v>
                </c:pt>
                <c:pt idx="186">
                  <c:v>-47.975682346163886</c:v>
                </c:pt>
                <c:pt idx="187">
                  <c:v>-55.334883947233713</c:v>
                </c:pt>
                <c:pt idx="188">
                  <c:v>-62.491547833347582</c:v>
                </c:pt>
                <c:pt idx="189">
                  <c:v>-69.439217651850782</c:v>
                </c:pt>
                <c:pt idx="190">
                  <c:v>-76.172016624155461</c:v>
                </c:pt>
                <c:pt idx="191">
                  <c:v>-82.684650898538692</c:v>
                </c:pt>
                <c:pt idx="192">
                  <c:v>-88.972410945815241</c:v>
                </c:pt>
                <c:pt idx="193">
                  <c:v>-95.031171028156905</c:v>
                </c:pt>
                <c:pt idx="194">
                  <c:v>-100.85738677892523</c:v>
                </c:pt>
                <c:pt idx="195">
                  <c:v>-106.44809093868867</c:v>
                </c:pt>
                <c:pt idx="196">
                  <c:v>-111.80088729957157</c:v>
                </c:pt>
                <c:pt idx="197">
                  <c:v>-116.91394291669221</c:v>
                </c:pt>
                <c:pt idx="198">
                  <c:v>-121.78597865168381</c:v>
                </c:pt>
                <c:pt idx="199">
                  <c:v>-126.4162581190936</c:v>
                </c:pt>
                <c:pt idx="200">
                  <c:v>-130.80457511183042</c:v>
                </c:pt>
                <c:pt idx="201">
                  <c:v>-134.95123958674259</c:v>
                </c:pt>
                <c:pt idx="202">
                  <c:v>-138.85706229583647</c:v>
                </c:pt>
                <c:pt idx="203">
                  <c:v>-142.5233381525818</c:v>
                </c:pt>
                <c:pt idx="204">
                  <c:v>-145.95182842617945</c:v>
                </c:pt>
                <c:pt idx="205">
                  <c:v>-149.14474185957243</c:v>
                </c:pt>
                <c:pt idx="206">
                  <c:v>-152.1047148093715</c:v>
                </c:pt>
                <c:pt idx="207">
                  <c:v>-154.83479050771783</c:v>
                </c:pt>
                <c:pt idx="208">
                  <c:v>-157.33839754743781</c:v>
                </c:pt>
                <c:pt idx="209">
                  <c:v>-159.61932769264217</c:v>
                </c:pt>
                <c:pt idx="210">
                  <c:v>-161.68171311720585</c:v>
                </c:pt>
                <c:pt idx="211">
                  <c:v>-163.53000317332834</c:v>
                </c:pt>
                <c:pt idx="212">
                  <c:v>-165.16894079164101</c:v>
                </c:pt>
                <c:pt idx="213">
                  <c:v>-166.60353861310617</c:v>
                </c:pt>
                <c:pt idx="214">
                  <c:v>-167.83905495125671</c:v>
                </c:pt>
                <c:pt idx="215">
                  <c:v>-168.88096968117728</c:v>
                </c:pt>
                <c:pt idx="216">
                  <c:v>-169.73496014905268</c:v>
                </c:pt>
                <c:pt idx="217">
                  <c:v>-170.40687719312021</c:v>
                </c:pt>
                <c:pt idx="218">
                  <c:v>-170.90272136349466</c:v>
                </c:pt>
                <c:pt idx="219">
                  <c:v>-171.22861942461398</c:v>
                </c:pt>
                <c:pt idx="220">
                  <c:v>-171.39080122000374</c:v>
                </c:pt>
                <c:pt idx="221">
                  <c:v>-171.39557697471358</c:v>
                </c:pt>
                <c:pt idx="222">
                  <c:v>-171.24931510617876</c:v>
                </c:pt>
                <c:pt idx="223">
                  <c:v>-170.95842060941487</c:v>
                </c:pt>
                <c:pt idx="224">
                  <c:v>-170.52931407743117</c:v>
                </c:pt>
                <c:pt idx="225">
                  <c:v>-169.96841141254757</c:v>
                </c:pt>
                <c:pt idx="226">
                  <c:v>-169.28210427898424</c:v>
                </c:pt>
                <c:pt idx="227">
                  <c:v>-168.47674134167849</c:v>
                </c:pt>
                <c:pt idx="228">
                  <c:v>-167.55861033081669</c:v>
                </c:pt>
                <c:pt idx="229">
                  <c:v>-166.53392096607888</c:v>
                </c:pt>
                <c:pt idx="230">
                  <c:v>-165.4087887691154</c:v>
                </c:pt>
                <c:pt idx="231">
                  <c:v>-164.1892197873448</c:v>
                </c:pt>
                <c:pt idx="232">
                  <c:v>-162.8810962468082</c:v>
                </c:pt>
                <c:pt idx="233">
                  <c:v>-161.49016314657501</c:v>
                </c:pt>
                <c:pt idx="234">
                  <c:v>-160.02201580209297</c:v>
                </c:pt>
                <c:pt idx="235">
                  <c:v>-158.48208833994246</c:v>
                </c:pt>
                <c:pt idx="236">
                  <c:v>-156.87564314172286</c:v>
                </c:pt>
                <c:pt idx="237">
                  <c:v>-155.20776123028477</c:v>
                </c:pt>
                <c:pt idx="238">
                  <c:v>-153.48333358725307</c:v>
                </c:pt>
                <c:pt idx="239">
                  <c:v>-151.70705338678911</c:v>
                </c:pt>
                <c:pt idx="240">
                  <c:v>-149.88340912682364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hover!$AN$31</c:f>
              <c:strCache>
                <c:ptCount val="1"/>
                <c:pt idx="0">
                  <c:v>Total Y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hover!$AN$32:$AN$272</c:f>
              <c:numCache>
                <c:formatCode>0.00</c:formatCode>
                <c:ptCount val="241"/>
                <c:pt idx="0">
                  <c:v>174.02752218328894</c:v>
                </c:pt>
                <c:pt idx="1">
                  <c:v>174.02654950795173</c:v>
                </c:pt>
                <c:pt idx="2">
                  <c:v>174.02549061702305</c:v>
                </c:pt>
                <c:pt idx="3">
                  <c:v>174.02435711193291</c:v>
                </c:pt>
                <c:pt idx="4">
                  <c:v>174.02316141160077</c:v>
                </c:pt>
                <c:pt idx="5">
                  <c:v>174.02191661636957</c:v>
                </c:pt>
                <c:pt idx="6">
                  <c:v>174.02063636447613</c:v>
                </c:pt>
                <c:pt idx="7">
                  <c:v>174.01933468262814</c:v>
                </c:pt>
                <c:pt idx="8">
                  <c:v>174.01802583232507</c:v>
                </c:pt>
                <c:pt idx="9">
                  <c:v>174.01672415360355</c:v>
                </c:pt>
                <c:pt idx="10">
                  <c:v>174.01544390792878</c:v>
                </c:pt>
                <c:pt idx="11">
                  <c:v>174.01419912194029</c:v>
                </c:pt>
                <c:pt idx="12">
                  <c:v>174.01300343377346</c:v>
                </c:pt>
                <c:pt idx="13">
                  <c:v>174.0118699436382</c:v>
                </c:pt>
                <c:pt idx="14">
                  <c:v>174.01081107028995</c:v>
                </c:pt>
                <c:pt idx="15">
                  <c:v>174.00983841496611</c:v>
                </c:pt>
                <c:pt idx="16">
                  <c:v>174.00896263428268</c:v>
                </c:pt>
                <c:pt idx="17">
                  <c:v>174.0081933234755</c:v>
                </c:pt>
                <c:pt idx="18">
                  <c:v>174.00753891127505</c:v>
                </c:pt>
                <c:pt idx="19">
                  <c:v>174.00700656755816</c:v>
                </c:pt>
                <c:pt idx="20">
                  <c:v>174.00660212479431</c:v>
                </c:pt>
                <c:pt idx="21">
                  <c:v>174.00633001414266</c:v>
                </c:pt>
                <c:pt idx="22">
                  <c:v>174.00619321690482</c:v>
                </c:pt>
                <c:pt idx="23">
                  <c:v>174.00619323185981</c:v>
                </c:pt>
                <c:pt idx="24">
                  <c:v>174.00633005884379</c:v>
                </c:pt>
                <c:pt idx="25">
                  <c:v>174.00660219875141</c:v>
                </c:pt>
                <c:pt idx="26">
                  <c:v>174.00700666996158</c:v>
                </c:pt>
                <c:pt idx="27">
                  <c:v>174.00753904100247</c:v>
                </c:pt>
                <c:pt idx="28">
                  <c:v>174.0081934791055</c:v>
                </c:pt>
                <c:pt idx="29">
                  <c:v>174.00896281411036</c:v>
                </c:pt>
                <c:pt idx="30">
                  <c:v>174.0098386170215</c:v>
                </c:pt>
                <c:pt idx="31">
                  <c:v>174.01081129235888</c:v>
                </c:pt>
                <c:pt idx="32">
                  <c:v>174.01187018328801</c:v>
                </c:pt>
                <c:pt idx="33">
                  <c:v>174.01300368837826</c:v>
                </c:pt>
                <c:pt idx="34">
                  <c:v>174.01419938871078</c:v>
                </c:pt>
                <c:pt idx="35">
                  <c:v>174.01544418394235</c:v>
                </c:pt>
                <c:pt idx="36">
                  <c:v>174.0167244358359</c:v>
                </c:pt>
                <c:pt idx="37">
                  <c:v>174.01802611768372</c:v>
                </c:pt>
                <c:pt idx="38">
                  <c:v>174.01933496798748</c:v>
                </c:pt>
                <c:pt idx="39">
                  <c:v>174.02063664670902</c:v>
                </c:pt>
                <c:pt idx="40">
                  <c:v>174.02191689238393</c:v>
                </c:pt>
                <c:pt idx="41">
                  <c:v>174.02316167837265</c:v>
                </c:pt>
                <c:pt idx="42">
                  <c:v>174.02435736653948</c:v>
                </c:pt>
                <c:pt idx="43">
                  <c:v>174.02549085667428</c:v>
                </c:pt>
                <c:pt idx="44">
                  <c:v>174.02654973002262</c:v>
                </c:pt>
                <c:pt idx="45">
                  <c:v>174.02752238534606</c:v>
                </c:pt>
                <c:pt idx="46">
                  <c:v>174.0283981660296</c:v>
                </c:pt>
                <c:pt idx="47">
                  <c:v>174.02916747683642</c:v>
                </c:pt>
                <c:pt idx="48">
                  <c:v>174.02982188903661</c:v>
                </c:pt>
                <c:pt idx="49">
                  <c:v>174.0303542327531</c:v>
                </c:pt>
                <c:pt idx="50">
                  <c:v>174.03075867551672</c:v>
                </c:pt>
                <c:pt idx="51">
                  <c:v>174.03103078616803</c:v>
                </c:pt>
                <c:pt idx="52">
                  <c:v>174.0311675834057</c:v>
                </c:pt>
                <c:pt idx="53">
                  <c:v>174.0311675684504</c:v>
                </c:pt>
                <c:pt idx="54">
                  <c:v>174.0310307414664</c:v>
                </c:pt>
                <c:pt idx="55">
                  <c:v>174.0307586015584</c:v>
                </c:pt>
                <c:pt idx="56">
                  <c:v>174.03035413034846</c:v>
                </c:pt>
                <c:pt idx="57">
                  <c:v>174.02982175930765</c:v>
                </c:pt>
                <c:pt idx="58">
                  <c:v>174.02916732120468</c:v>
                </c:pt>
                <c:pt idx="59">
                  <c:v>174.02839798619985</c:v>
                </c:pt>
                <c:pt idx="60">
                  <c:v>174.02752218328891</c:v>
                </c:pt>
                <c:pt idx="61">
                  <c:v>174.0265495079517</c:v>
                </c:pt>
                <c:pt idx="62">
                  <c:v>174.02549061702302</c:v>
                </c:pt>
                <c:pt idx="63">
                  <c:v>174.02435711193291</c:v>
                </c:pt>
                <c:pt idx="64">
                  <c:v>174.0231614116008</c:v>
                </c:pt>
                <c:pt idx="65">
                  <c:v>174.02191661636948</c:v>
                </c:pt>
                <c:pt idx="66">
                  <c:v>174.02063636447608</c:v>
                </c:pt>
                <c:pt idx="67">
                  <c:v>174.01933468262814</c:v>
                </c:pt>
                <c:pt idx="68">
                  <c:v>174.01802583232495</c:v>
                </c:pt>
                <c:pt idx="69">
                  <c:v>174.01672415360343</c:v>
                </c:pt>
                <c:pt idx="70">
                  <c:v>174.0154439079287</c:v>
                </c:pt>
                <c:pt idx="71">
                  <c:v>174.01419912194018</c:v>
                </c:pt>
                <c:pt idx="72">
                  <c:v>174.01300343377341</c:v>
                </c:pt>
                <c:pt idx="73">
                  <c:v>174.01186994363837</c:v>
                </c:pt>
                <c:pt idx="74">
                  <c:v>174.01081107028995</c:v>
                </c:pt>
                <c:pt idx="75">
                  <c:v>174.00983841496611</c:v>
                </c:pt>
                <c:pt idx="76">
                  <c:v>174.00896263428268</c:v>
                </c:pt>
                <c:pt idx="77">
                  <c:v>174.00819332347538</c:v>
                </c:pt>
                <c:pt idx="78">
                  <c:v>174.00753891127499</c:v>
                </c:pt>
                <c:pt idx="79">
                  <c:v>174.00700656755811</c:v>
                </c:pt>
                <c:pt idx="80">
                  <c:v>174.00660212479403</c:v>
                </c:pt>
                <c:pt idx="81">
                  <c:v>174.00633001414258</c:v>
                </c:pt>
                <c:pt idx="82">
                  <c:v>174.00619321690459</c:v>
                </c:pt>
                <c:pt idx="83">
                  <c:v>174.00619323185975</c:v>
                </c:pt>
                <c:pt idx="84">
                  <c:v>174.0063300588437</c:v>
                </c:pt>
                <c:pt idx="85">
                  <c:v>174.00660219875138</c:v>
                </c:pt>
                <c:pt idx="86">
                  <c:v>174.00700666996158</c:v>
                </c:pt>
                <c:pt idx="87">
                  <c:v>174.00753904100219</c:v>
                </c:pt>
                <c:pt idx="88">
                  <c:v>174.0081934791055</c:v>
                </c:pt>
                <c:pt idx="89">
                  <c:v>174.00896281411028</c:v>
                </c:pt>
                <c:pt idx="90">
                  <c:v>174.00983861702144</c:v>
                </c:pt>
                <c:pt idx="91">
                  <c:v>174.01081129235862</c:v>
                </c:pt>
                <c:pt idx="92">
                  <c:v>174.01187018328778</c:v>
                </c:pt>
                <c:pt idx="93">
                  <c:v>174.01300368837815</c:v>
                </c:pt>
                <c:pt idx="94">
                  <c:v>174.01419938871078</c:v>
                </c:pt>
                <c:pt idx="95">
                  <c:v>174.01544418394221</c:v>
                </c:pt>
                <c:pt idx="96">
                  <c:v>174.01672443583587</c:v>
                </c:pt>
                <c:pt idx="97">
                  <c:v>174.01802611768375</c:v>
                </c:pt>
                <c:pt idx="98">
                  <c:v>174.01933496798756</c:v>
                </c:pt>
                <c:pt idx="99">
                  <c:v>174.02063664670914</c:v>
                </c:pt>
                <c:pt idx="100">
                  <c:v>174.02191689238393</c:v>
                </c:pt>
                <c:pt idx="101">
                  <c:v>174.02316167837245</c:v>
                </c:pt>
                <c:pt idx="102">
                  <c:v>174.02435736653916</c:v>
                </c:pt>
                <c:pt idx="103">
                  <c:v>174.02549085667428</c:v>
                </c:pt>
                <c:pt idx="104">
                  <c:v>174.0265497300224</c:v>
                </c:pt>
                <c:pt idx="105">
                  <c:v>174.02752238534612</c:v>
                </c:pt>
                <c:pt idx="106">
                  <c:v>174.02839816602943</c:v>
                </c:pt>
                <c:pt idx="107">
                  <c:v>174.02916747683639</c:v>
                </c:pt>
                <c:pt idx="108">
                  <c:v>174.02982188903658</c:v>
                </c:pt>
                <c:pt idx="109">
                  <c:v>174.03035423275327</c:v>
                </c:pt>
                <c:pt idx="110">
                  <c:v>174.03075867551684</c:v>
                </c:pt>
                <c:pt idx="111">
                  <c:v>174.03103078616817</c:v>
                </c:pt>
                <c:pt idx="112">
                  <c:v>174.03116758340579</c:v>
                </c:pt>
                <c:pt idx="113">
                  <c:v>174.0311675684504</c:v>
                </c:pt>
                <c:pt idx="114">
                  <c:v>174.03103074146634</c:v>
                </c:pt>
                <c:pt idx="115">
                  <c:v>174.03075860155838</c:v>
                </c:pt>
                <c:pt idx="116">
                  <c:v>174.03035413034837</c:v>
                </c:pt>
                <c:pt idx="117">
                  <c:v>174.02982175930745</c:v>
                </c:pt>
                <c:pt idx="118">
                  <c:v>174.02916732120448</c:v>
                </c:pt>
                <c:pt idx="119">
                  <c:v>174.02839798619985</c:v>
                </c:pt>
                <c:pt idx="120">
                  <c:v>174.02752218328902</c:v>
                </c:pt>
                <c:pt idx="121">
                  <c:v>174.02654950795181</c:v>
                </c:pt>
                <c:pt idx="122">
                  <c:v>174.02549061702302</c:v>
                </c:pt>
                <c:pt idx="123">
                  <c:v>174.02435711193291</c:v>
                </c:pt>
                <c:pt idx="124">
                  <c:v>174.02316141160068</c:v>
                </c:pt>
                <c:pt idx="125">
                  <c:v>174.02191661636945</c:v>
                </c:pt>
                <c:pt idx="126">
                  <c:v>174.02063636447599</c:v>
                </c:pt>
                <c:pt idx="127">
                  <c:v>174.01933468262814</c:v>
                </c:pt>
                <c:pt idx="128">
                  <c:v>174.01802583232478</c:v>
                </c:pt>
                <c:pt idx="129">
                  <c:v>174.01672415360349</c:v>
                </c:pt>
                <c:pt idx="130">
                  <c:v>174.01544390792864</c:v>
                </c:pt>
                <c:pt idx="131">
                  <c:v>174.01419912194015</c:v>
                </c:pt>
                <c:pt idx="132">
                  <c:v>174.01300343377341</c:v>
                </c:pt>
                <c:pt idx="133">
                  <c:v>174.01186994363823</c:v>
                </c:pt>
                <c:pt idx="134">
                  <c:v>174.01081107028998</c:v>
                </c:pt>
                <c:pt idx="135">
                  <c:v>174.00983841496617</c:v>
                </c:pt>
                <c:pt idx="136">
                  <c:v>174.00896263428263</c:v>
                </c:pt>
                <c:pt idx="137">
                  <c:v>174.00819332347555</c:v>
                </c:pt>
                <c:pt idx="138">
                  <c:v>174.00753891127488</c:v>
                </c:pt>
                <c:pt idx="139">
                  <c:v>174.00700656755799</c:v>
                </c:pt>
                <c:pt idx="140">
                  <c:v>174.00660212479414</c:v>
                </c:pt>
                <c:pt idx="141">
                  <c:v>174.00633001414278</c:v>
                </c:pt>
                <c:pt idx="142">
                  <c:v>174.00619321690479</c:v>
                </c:pt>
                <c:pt idx="143">
                  <c:v>174.00619323185975</c:v>
                </c:pt>
                <c:pt idx="144">
                  <c:v>174.00633005884376</c:v>
                </c:pt>
                <c:pt idx="145">
                  <c:v>174.00660219875144</c:v>
                </c:pt>
                <c:pt idx="146">
                  <c:v>174.00700666996158</c:v>
                </c:pt>
                <c:pt idx="147">
                  <c:v>174.00753904100247</c:v>
                </c:pt>
                <c:pt idx="148">
                  <c:v>174.00819347910576</c:v>
                </c:pt>
                <c:pt idx="149">
                  <c:v>174.00896281411056</c:v>
                </c:pt>
                <c:pt idx="150">
                  <c:v>174.0098386170215</c:v>
                </c:pt>
                <c:pt idx="151">
                  <c:v>174.01081129235894</c:v>
                </c:pt>
                <c:pt idx="152">
                  <c:v>174.01187018328801</c:v>
                </c:pt>
                <c:pt idx="153">
                  <c:v>174.01300368837835</c:v>
                </c:pt>
                <c:pt idx="154">
                  <c:v>174.01419938871084</c:v>
                </c:pt>
                <c:pt idx="155">
                  <c:v>174.01544418394226</c:v>
                </c:pt>
                <c:pt idx="156">
                  <c:v>174.0167244358359</c:v>
                </c:pt>
                <c:pt idx="157">
                  <c:v>174.0180261176838</c:v>
                </c:pt>
                <c:pt idx="158">
                  <c:v>174.01933496798756</c:v>
                </c:pt>
                <c:pt idx="159">
                  <c:v>174.02063664670882</c:v>
                </c:pt>
                <c:pt idx="160">
                  <c:v>174.0219168923837</c:v>
                </c:pt>
                <c:pt idx="161">
                  <c:v>174.02316167837228</c:v>
                </c:pt>
                <c:pt idx="162">
                  <c:v>174.02435736653911</c:v>
                </c:pt>
                <c:pt idx="163">
                  <c:v>174.02549085667411</c:v>
                </c:pt>
                <c:pt idx="164">
                  <c:v>174.02654973002242</c:v>
                </c:pt>
                <c:pt idx="165">
                  <c:v>174.02752238534583</c:v>
                </c:pt>
                <c:pt idx="166">
                  <c:v>174.02839816602949</c:v>
                </c:pt>
                <c:pt idx="167">
                  <c:v>174.02916747683648</c:v>
                </c:pt>
                <c:pt idx="168">
                  <c:v>174.0298218890367</c:v>
                </c:pt>
                <c:pt idx="169">
                  <c:v>174.03035423275315</c:v>
                </c:pt>
                <c:pt idx="170">
                  <c:v>174.03075867551678</c:v>
                </c:pt>
                <c:pt idx="171">
                  <c:v>174.03103078616812</c:v>
                </c:pt>
                <c:pt idx="172">
                  <c:v>174.03116758340602</c:v>
                </c:pt>
                <c:pt idx="173">
                  <c:v>174.03116756845077</c:v>
                </c:pt>
                <c:pt idx="174">
                  <c:v>174.0310307414664</c:v>
                </c:pt>
                <c:pt idx="175">
                  <c:v>174.03075860155843</c:v>
                </c:pt>
                <c:pt idx="176">
                  <c:v>174.0303541303486</c:v>
                </c:pt>
                <c:pt idx="177">
                  <c:v>174.02982175930771</c:v>
                </c:pt>
                <c:pt idx="178">
                  <c:v>174.02916732120457</c:v>
                </c:pt>
                <c:pt idx="179">
                  <c:v>174.02839798619993</c:v>
                </c:pt>
                <c:pt idx="180">
                  <c:v>174.02752218328897</c:v>
                </c:pt>
                <c:pt idx="181">
                  <c:v>174.02654950795156</c:v>
                </c:pt>
                <c:pt idx="182">
                  <c:v>174.02549061702265</c:v>
                </c:pt>
                <c:pt idx="183">
                  <c:v>174.02435711193255</c:v>
                </c:pt>
                <c:pt idx="184">
                  <c:v>174.02316141160048</c:v>
                </c:pt>
                <c:pt idx="185">
                  <c:v>174.02191661636928</c:v>
                </c:pt>
                <c:pt idx="186">
                  <c:v>174.02063636447582</c:v>
                </c:pt>
                <c:pt idx="187">
                  <c:v>174.01933468262803</c:v>
                </c:pt>
                <c:pt idx="188">
                  <c:v>174.01802583232501</c:v>
                </c:pt>
                <c:pt idx="189">
                  <c:v>174.01672415360369</c:v>
                </c:pt>
                <c:pt idx="190">
                  <c:v>174.01544390792878</c:v>
                </c:pt>
                <c:pt idx="191">
                  <c:v>174.01419912194029</c:v>
                </c:pt>
                <c:pt idx="192">
                  <c:v>174.01300343377346</c:v>
                </c:pt>
                <c:pt idx="193">
                  <c:v>174.01186994363826</c:v>
                </c:pt>
                <c:pt idx="194">
                  <c:v>174.01081107028995</c:v>
                </c:pt>
                <c:pt idx="195">
                  <c:v>174.00983841496623</c:v>
                </c:pt>
                <c:pt idx="196">
                  <c:v>174.0089626342828</c:v>
                </c:pt>
                <c:pt idx="197">
                  <c:v>174.00819332347552</c:v>
                </c:pt>
                <c:pt idx="198">
                  <c:v>174.00753891127516</c:v>
                </c:pt>
                <c:pt idx="199">
                  <c:v>174.00700656755822</c:v>
                </c:pt>
                <c:pt idx="200">
                  <c:v>174.00660212479434</c:v>
                </c:pt>
                <c:pt idx="201">
                  <c:v>174.0063300141428</c:v>
                </c:pt>
                <c:pt idx="202">
                  <c:v>174.00619321690485</c:v>
                </c:pt>
                <c:pt idx="203">
                  <c:v>174.00619323185981</c:v>
                </c:pt>
                <c:pt idx="204">
                  <c:v>174.00633005884376</c:v>
                </c:pt>
                <c:pt idx="205">
                  <c:v>174.00660219875169</c:v>
                </c:pt>
                <c:pt idx="206">
                  <c:v>174.00700666996153</c:v>
                </c:pt>
                <c:pt idx="207">
                  <c:v>174.00753904100256</c:v>
                </c:pt>
                <c:pt idx="208">
                  <c:v>174.00819347910573</c:v>
                </c:pt>
                <c:pt idx="209">
                  <c:v>174.00896281411053</c:v>
                </c:pt>
                <c:pt idx="210">
                  <c:v>174.00983861702161</c:v>
                </c:pt>
                <c:pt idx="211">
                  <c:v>174.01081129235905</c:v>
                </c:pt>
                <c:pt idx="212">
                  <c:v>174.0118701832881</c:v>
                </c:pt>
                <c:pt idx="213">
                  <c:v>174.0130036883784</c:v>
                </c:pt>
                <c:pt idx="214">
                  <c:v>174.01419938871081</c:v>
                </c:pt>
                <c:pt idx="215">
                  <c:v>174.01544418394232</c:v>
                </c:pt>
                <c:pt idx="216">
                  <c:v>174.01672443583593</c:v>
                </c:pt>
                <c:pt idx="217">
                  <c:v>174.01802611768366</c:v>
                </c:pt>
                <c:pt idx="218">
                  <c:v>174.01933496798739</c:v>
                </c:pt>
                <c:pt idx="219">
                  <c:v>174.02063664670888</c:v>
                </c:pt>
                <c:pt idx="220">
                  <c:v>174.02191689238359</c:v>
                </c:pt>
                <c:pt idx="221">
                  <c:v>174.02316167837225</c:v>
                </c:pt>
                <c:pt idx="222">
                  <c:v>174.02435736653911</c:v>
                </c:pt>
                <c:pt idx="223">
                  <c:v>174.02549085667414</c:v>
                </c:pt>
                <c:pt idx="224">
                  <c:v>174.02654973002237</c:v>
                </c:pt>
                <c:pt idx="225">
                  <c:v>174.02752238534615</c:v>
                </c:pt>
                <c:pt idx="226">
                  <c:v>174.02839816602952</c:v>
                </c:pt>
                <c:pt idx="227">
                  <c:v>174.02916747683648</c:v>
                </c:pt>
                <c:pt idx="228">
                  <c:v>174.02982188903673</c:v>
                </c:pt>
                <c:pt idx="229">
                  <c:v>174.03035423275321</c:v>
                </c:pt>
                <c:pt idx="230">
                  <c:v>174.03075867551684</c:v>
                </c:pt>
                <c:pt idx="231">
                  <c:v>174.03103078616815</c:v>
                </c:pt>
                <c:pt idx="232">
                  <c:v>174.03116758340602</c:v>
                </c:pt>
                <c:pt idx="233">
                  <c:v>174.03116756845088</c:v>
                </c:pt>
                <c:pt idx="234">
                  <c:v>174.03103074146671</c:v>
                </c:pt>
                <c:pt idx="235">
                  <c:v>174.03075860155846</c:v>
                </c:pt>
                <c:pt idx="236">
                  <c:v>174.03035413034857</c:v>
                </c:pt>
                <c:pt idx="237">
                  <c:v>174.02982175930774</c:v>
                </c:pt>
                <c:pt idx="238">
                  <c:v>174.02916732120457</c:v>
                </c:pt>
                <c:pt idx="239">
                  <c:v>174.02839798619991</c:v>
                </c:pt>
                <c:pt idx="240">
                  <c:v>174.02752218328865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448280"/>
        <c:axId val="563463248"/>
      </c:scatterChart>
      <c:valAx>
        <c:axId val="55844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3248"/>
        <c:crosses val="autoZero"/>
        <c:crossBetween val="midCat"/>
      </c:valAx>
      <c:valAx>
        <c:axId val="56346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M-Torque-Pitch-Up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hover!$AO$31</c:f>
              <c:strCache>
                <c:ptCount val="1"/>
                <c:pt idx="0">
                  <c:v>M1 (ft-lb)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hover!$AO$32:$AO$272</c:f>
              <c:numCache>
                <c:formatCode>0.00</c:formatCode>
                <c:ptCount val="241"/>
                <c:pt idx="0">
                  <c:v>30353.960849422205</c:v>
                </c:pt>
                <c:pt idx="1">
                  <c:v>30533.004631302261</c:v>
                </c:pt>
                <c:pt idx="2">
                  <c:v>30695.624023233555</c:v>
                </c:pt>
                <c:pt idx="3">
                  <c:v>30841.294070310949</c:v>
                </c:pt>
                <c:pt idx="4">
                  <c:v>30969.483517300861</c:v>
                </c:pt>
                <c:pt idx="5">
                  <c:v>31079.656355229941</c:v>
                </c:pt>
                <c:pt idx="6">
                  <c:v>31171.273417098742</c:v>
                </c:pt>
                <c:pt idx="7">
                  <c:v>31243.79401825984</c:v>
                </c:pt>
                <c:pt idx="8">
                  <c:v>31296.677636852677</c:v>
                </c:pt>
                <c:pt idx="9">
                  <c:v>31329.385629553399</c:v>
                </c:pt>
                <c:pt idx="10">
                  <c:v>31341.382977776335</c:v>
                </c:pt>
                <c:pt idx="11">
                  <c:v>31332.140059355828</c:v>
                </c:pt>
                <c:pt idx="12">
                  <c:v>31301.134440643415</c:v>
                </c:pt>
                <c:pt idx="13">
                  <c:v>31247.852683874858</c:v>
                </c:pt>
                <c:pt idx="14">
                  <c:v>31171.792164595921</c:v>
                </c:pt>
                <c:pt idx="15">
                  <c:v>31072.462893884349</c:v>
                </c:pt>
                <c:pt idx="16">
                  <c:v>30949.389340068879</c:v>
                </c:pt>
                <c:pt idx="17">
                  <c:v>30802.112244623804</c:v>
                </c:pt>
                <c:pt idx="18">
                  <c:v>30630.190426910842</c:v>
                </c:pt>
                <c:pt idx="19">
                  <c:v>30433.202572447306</c:v>
                </c:pt>
                <c:pt idx="20">
                  <c:v>30210.748999402371</c:v>
                </c:pt>
                <c:pt idx="21">
                  <c:v>29962.453398060123</c:v>
                </c:pt>
                <c:pt idx="22">
                  <c:v>29687.964538040644</c:v>
                </c:pt>
                <c:pt idx="23">
                  <c:v>29386.957938136249</c:v>
                </c:pt>
                <c:pt idx="24">
                  <c:v>29059.137493701648</c:v>
                </c:pt>
                <c:pt idx="25">
                  <c:v>28704.237056631478</c:v>
                </c:pt>
                <c:pt idx="26">
                  <c:v>28322.021963067993</c:v>
                </c:pt>
                <c:pt idx="27">
                  <c:v>27912.290504104702</c:v>
                </c:pt>
                <c:pt idx="28">
                  <c:v>27474.875334887452</c:v>
                </c:pt>
                <c:pt idx="29">
                  <c:v>27009.644817664121</c:v>
                </c:pt>
                <c:pt idx="30">
                  <c:v>26516.504294495528</c:v>
                </c:pt>
                <c:pt idx="31">
                  <c:v>25995.397285514111</c:v>
                </c:pt>
                <c:pt idx="32">
                  <c:v>25446.30660880273</c:v>
                </c:pt>
                <c:pt idx="33">
                  <c:v>24869.255418162604</c:v>
                </c:pt>
                <c:pt idx="34">
                  <c:v>24264.308155247028</c:v>
                </c:pt>
                <c:pt idx="35">
                  <c:v>23631.571412754955</c:v>
                </c:pt>
                <c:pt idx="36">
                  <c:v>22971.194705606114</c:v>
                </c:pt>
                <c:pt idx="37">
                  <c:v>22283.371147254893</c:v>
                </c:pt>
                <c:pt idx="38">
                  <c:v>21568.338028545011</c:v>
                </c:pt>
                <c:pt idx="39">
                  <c:v>20826.377296758928</c:v>
                </c:pt>
                <c:pt idx="40">
                  <c:v>20057.815932774818</c:v>
                </c:pt>
                <c:pt idx="41">
                  <c:v>19263.02622450922</c:v>
                </c:pt>
                <c:pt idx="42">
                  <c:v>18442.42593509431</c:v>
                </c:pt>
                <c:pt idx="43">
                  <c:v>17596.478364514169</c:v>
                </c:pt>
                <c:pt idx="44">
                  <c:v>16725.692303704123</c:v>
                </c:pt>
                <c:pt idx="45">
                  <c:v>15830.621880400084</c:v>
                </c:pt>
                <c:pt idx="46">
                  <c:v>14911.866296310374</c:v>
                </c:pt>
                <c:pt idx="47">
                  <c:v>13970.069455469516</c:v>
                </c:pt>
                <c:pt idx="48">
                  <c:v>13005.919483921833</c:v>
                </c:pt>
                <c:pt idx="49">
                  <c:v>12020.148141171008</c:v>
                </c:pt>
                <c:pt idx="50">
                  <c:v>11013.530124119347</c:v>
                </c:pt>
                <c:pt idx="51">
                  <c:v>9986.8822645073124</c:v>
                </c:pt>
                <c:pt idx="52">
                  <c:v>8941.0626211474737</c:v>
                </c:pt>
                <c:pt idx="53">
                  <c:v>7876.9694685291979</c:v>
                </c:pt>
                <c:pt idx="54">
                  <c:v>6795.5401836470355</c:v>
                </c:pt>
                <c:pt idx="55">
                  <c:v>5697.750033179871</c:v>
                </c:pt>
                <c:pt idx="56">
                  <c:v>4584.6108634151287</c:v>
                </c:pt>
                <c:pt idx="57">
                  <c:v>3457.1696955749157</c:v>
                </c:pt>
                <c:pt idx="58">
                  <c:v>2316.5072294559513</c:v>
                </c:pt>
                <c:pt idx="59">
                  <c:v>1163.7362585435931</c:v>
                </c:pt>
                <c:pt idx="60">
                  <c:v>1.264831341881353E-11</c:v>
                </c:pt>
                <c:pt idx="61">
                  <c:v>-1173.5296568418987</c:v>
                </c:pt>
                <c:pt idx="62">
                  <c:v>-2355.6539796252164</c:v>
                </c:pt>
                <c:pt idx="63">
                  <c:v>-3545.149295690635</c:v>
                </c:pt>
                <c:pt idx="64">
                  <c:v>-4740.7689641054067</c:v>
                </c:pt>
                <c:pt idx="65">
                  <c:v>-5941.2454125417744</c:v>
                </c:pt>
                <c:pt idx="66">
                  <c:v>-7145.2922343675282</c:v>
                </c:pt>
                <c:pt idx="67">
                  <c:v>-8351.6063411448577</c:v>
                </c:pt>
                <c:pt idx="68">
                  <c:v>-9558.8701655787318</c:v>
                </c:pt>
                <c:pt idx="69">
                  <c:v>-10765.753909814774</c:v>
                </c:pt>
                <c:pt idx="70">
                  <c:v>-11970.917833858604</c:v>
                </c:pt>
                <c:pt idx="71">
                  <c:v>-13173.014578773475</c:v>
                </c:pt>
                <c:pt idx="72">
                  <c:v>-14370.691519213462</c:v>
                </c:pt>
                <c:pt idx="73">
                  <c:v>-15562.593139762352</c:v>
                </c:pt>
                <c:pt idx="74">
                  <c:v>-16747.363429477391</c:v>
                </c:pt>
                <c:pt idx="75">
                  <c:v>-17923.648288979741</c:v>
                </c:pt>
                <c:pt idx="76">
                  <c:v>-19090.097944391644</c:v>
                </c:pt>
                <c:pt idx="77">
                  <c:v>-20245.369362392878</c:v>
                </c:pt>
                <c:pt idx="78">
                  <c:v>-21388.128660657832</c:v>
                </c:pt>
                <c:pt idx="79">
                  <c:v>-22517.053507936715</c:v>
                </c:pt>
                <c:pt idx="80">
                  <c:v>-23630.835508063701</c:v>
                </c:pt>
                <c:pt idx="81">
                  <c:v>-24728.182562207538</c:v>
                </c:pt>
                <c:pt idx="82">
                  <c:v>-25807.821203728541</c:v>
                </c:pt>
                <c:pt idx="83">
                  <c:v>-26868.49890006967</c:v>
                </c:pt>
                <c:pt idx="84">
                  <c:v>-27908.986316186645</c:v>
                </c:pt>
                <c:pt idx="85">
                  <c:v>-28928.079534114964</c:v>
                </c:pt>
                <c:pt idx="86">
                  <c:v>-29924.602223378271</c:v>
                </c:pt>
                <c:pt idx="87">
                  <c:v>-30897.407757063196</c:v>
                </c:pt>
                <c:pt idx="88">
                  <c:v>-31845.381268520119</c:v>
                </c:pt>
                <c:pt idx="89">
                  <c:v>-32767.441643796879</c:v>
                </c:pt>
                <c:pt idx="90">
                  <c:v>-33662.543445073316</c:v>
                </c:pt>
                <c:pt idx="91">
                  <c:v>-34529.678760536895</c:v>
                </c:pt>
                <c:pt idx="92">
                  <c:v>-35367.878976325606</c:v>
                </c:pt>
                <c:pt idx="93">
                  <c:v>-36176.21646635967</c:v>
                </c:pt>
                <c:pt idx="94">
                  <c:v>-36953.806196092308</c:v>
                </c:pt>
                <c:pt idx="95">
                  <c:v>-37699.807236427034</c:v>
                </c:pt>
                <c:pt idx="96">
                  <c:v>-38413.424184276679</c:v>
                </c:pt>
                <c:pt idx="97">
                  <c:v>-39093.908486477034</c:v>
                </c:pt>
                <c:pt idx="98">
                  <c:v>-39740.559664012668</c:v>
                </c:pt>
                <c:pt idx="99">
                  <c:v>-40352.726433767093</c:v>
                </c:pt>
                <c:pt idx="100">
                  <c:v>-40929.807725269056</c:v>
                </c:pt>
                <c:pt idx="101">
                  <c:v>-41471.253590175373</c:v>
                </c:pt>
                <c:pt idx="102">
                  <c:v>-41976.566002502863</c:v>
                </c:pt>
                <c:pt idx="103">
                  <c:v>-42445.299547900649</c:v>
                </c:pt>
                <c:pt idx="104">
                  <c:v>-42877.06200053692</c:v>
                </c:pt>
                <c:pt idx="105">
                  <c:v>-43271.514786460226</c:v>
                </c:pt>
                <c:pt idx="106">
                  <c:v>-43628.373332584451</c:v>
                </c:pt>
                <c:pt idx="107">
                  <c:v>-43947.40730073757</c:v>
                </c:pt>
                <c:pt idx="108">
                  <c:v>-44228.440706507346</c:v>
                </c:pt>
                <c:pt idx="109">
                  <c:v>-44471.351922908929</c:v>
                </c:pt>
                <c:pt idx="110">
                  <c:v>-44676.073569192653</c:v>
                </c:pt>
                <c:pt idx="111">
                  <c:v>-44842.592285401493</c:v>
                </c:pt>
                <c:pt idx="112">
                  <c:v>-44970.948393576997</c:v>
                </c:pt>
                <c:pt idx="113">
                  <c:v>-45061.235446799743</c:v>
                </c:pt>
                <c:pt idx="114">
                  <c:v>-45113.599667533817</c:v>
                </c:pt>
                <c:pt idx="115">
                  <c:v>-45128.239277023611</c:v>
                </c:pt>
                <c:pt idx="116">
                  <c:v>-45105.403717766159</c:v>
                </c:pt>
                <c:pt idx="117">
                  <c:v>-45045.392771350802</c:v>
                </c:pt>
                <c:pt idx="118">
                  <c:v>-44948.555574219863</c:v>
                </c:pt>
                <c:pt idx="119">
                  <c:v>-44815.289534159521</c:v>
                </c:pt>
                <c:pt idx="120">
                  <c:v>-44646.039150577788</c:v>
                </c:pt>
                <c:pt idx="121">
                  <c:v>-44441.29474186452</c:v>
                </c:pt>
                <c:pt idx="122">
                  <c:v>-44201.591083359475</c:v>
                </c:pt>
                <c:pt idx="123">
                  <c:v>-43927.505959673625</c:v>
                </c:pt>
                <c:pt idx="124">
                  <c:v>-43619.658635319633</c:v>
                </c:pt>
                <c:pt idx="125">
                  <c:v>-43278.708247805844</c:v>
                </c:pt>
                <c:pt idx="126">
                  <c:v>-42905.352127536578</c:v>
                </c:pt>
                <c:pt idx="127">
                  <c:v>-42500.324049036739</c:v>
                </c:pt>
                <c:pt idx="128">
                  <c:v>-42064.392418182731</c:v>
                </c:pt>
                <c:pt idx="129">
                  <c:v>-41598.358400272336</c:v>
                </c:pt>
                <c:pt idx="130">
                  <c:v>-41103.05399390377</c:v>
                </c:pt>
                <c:pt idx="131">
                  <c:v>-40579.340055758643</c:v>
                </c:pt>
                <c:pt idx="132">
                  <c:v>-40028.104281493092</c:v>
                </c:pt>
                <c:pt idx="133">
                  <c:v>-39450.259148038509</c:v>
                </c:pt>
                <c:pt idx="134">
                  <c:v>-38846.739822694217</c:v>
                </c:pt>
                <c:pt idx="135">
                  <c:v>-38218.502044462148</c:v>
                </c:pt>
                <c:pt idx="136">
                  <c:v>-37566.519983126163</c:v>
                </c:pt>
                <c:pt idx="137">
                  <c:v>-36891.784081615719</c:v>
                </c:pt>
                <c:pt idx="138">
                  <c:v>-36195.298887216748</c:v>
                </c:pt>
                <c:pt idx="139">
                  <c:v>-35478.080877200082</c:v>
                </c:pt>
                <c:pt idx="140">
                  <c:v>-34741.156284430508</c:v>
                </c:pt>
                <c:pt idx="141">
                  <c:v>-33985.558928496801</c:v>
                </c:pt>
                <c:pt idx="142">
                  <c:v>-33212.328057866165</c:v>
                </c:pt>
                <c:pt idx="143">
                  <c:v>-32422.506208514944</c:v>
                </c:pt>
                <c:pt idx="144">
                  <c:v>-31617.137084419417</c:v>
                </c:pt>
                <c:pt idx="145">
                  <c:v>-30797.263465211163</c:v>
                </c:pt>
                <c:pt idx="146">
                  <c:v>-29963.925146204841</c:v>
                </c:pt>
                <c:pt idx="147">
                  <c:v>-29118.156915897634</c:v>
                </c:pt>
                <c:pt idx="148">
                  <c:v>-28260.98657591713</c:v>
                </c:pt>
                <c:pt idx="149">
                  <c:v>-27393.433008257449</c:v>
                </c:pt>
                <c:pt idx="150">
                  <c:v>-26516.504294495553</c:v>
                </c:pt>
                <c:pt idx="151">
                  <c:v>-25631.195891517447</c:v>
                </c:pt>
                <c:pt idx="152">
                  <c:v>-24738.488868111643</c:v>
                </c:pt>
                <c:pt idx="153">
                  <c:v>-23839.348206601171</c:v>
                </c:pt>
                <c:pt idx="154">
                  <c:v>-22934.721173490787</c:v>
                </c:pt>
                <c:pt idx="155">
                  <c:v>-22025.535762899101</c:v>
                </c:pt>
                <c:pt idx="156">
                  <c:v>-21112.699216329365</c:v>
                </c:pt>
                <c:pt idx="157">
                  <c:v>-20197.096622107565</c:v>
                </c:pt>
                <c:pt idx="158">
                  <c:v>-19279.589597582017</c:v>
                </c:pt>
                <c:pt idx="159">
                  <c:v>-18361.015056937245</c:v>
                </c:pt>
                <c:pt idx="160">
                  <c:v>-17442.184067225189</c:v>
                </c:pt>
                <c:pt idx="161">
                  <c:v>-16523.880794961413</c:v>
                </c:pt>
                <c:pt idx="162">
                  <c:v>-15606.861545371699</c:v>
                </c:pt>
                <c:pt idx="163">
                  <c:v>-14691.853896107961</c:v>
                </c:pt>
                <c:pt idx="164">
                  <c:v>-13779.555926980887</c:v>
                </c:pt>
                <c:pt idx="165">
                  <c:v>-12870.635546981637</c:v>
                </c:pt>
                <c:pt idx="166">
                  <c:v>-11965.729919587164</c:v>
                </c:pt>
                <c:pt idx="167">
                  <c:v>-11065.444987063316</c:v>
                </c:pt>
                <c:pt idx="168">
                  <c:v>-10170.355094199225</c:v>
                </c:pt>
                <c:pt idx="169">
                  <c:v>-9281.0027116231904</c:v>
                </c:pt>
                <c:pt idx="170">
                  <c:v>-8397.8982585696995</c:v>
                </c:pt>
                <c:pt idx="171">
                  <c:v>-7521.520024685592</c:v>
                </c:pt>
                <c:pt idx="172">
                  <c:v>-6652.3141901844929</c:v>
                </c:pt>
                <c:pt idx="173">
                  <c:v>-5790.6949433818763</c:v>
                </c:pt>
                <c:pt idx="174">
                  <c:v>-4937.0446943703155</c:v>
                </c:pt>
                <c:pt idx="175">
                  <c:v>-4091.7143833240307</c:v>
                </c:pt>
                <c:pt idx="176">
                  <c:v>-3255.0238816589035</c:v>
                </c:pt>
                <c:pt idx="177">
                  <c:v>-2427.2624840134763</c:v>
                </c:pt>
                <c:pt idx="178">
                  <c:v>-1608.6894887648562</c:v>
                </c:pt>
                <c:pt idx="179">
                  <c:v>-799.53486454691233</c:v>
                </c:pt>
                <c:pt idx="180">
                  <c:v>-5.5782162352539533E-12</c:v>
                </c:pt>
                <c:pt idx="181">
                  <c:v>789.74146624855325</c:v>
                </c:pt>
                <c:pt idx="182">
                  <c:v>1569.5427385955381</c:v>
                </c:pt>
                <c:pt idx="183">
                  <c:v>2339.2828838977134</c:v>
                </c:pt>
                <c:pt idx="184">
                  <c:v>3098.8657809685833</c:v>
                </c:pt>
                <c:pt idx="185">
                  <c:v>3848.219003962085</c:v>
                </c:pt>
                <c:pt idx="186">
                  <c:v>4587.2926436497773</c:v>
                </c:pt>
                <c:pt idx="187">
                  <c:v>5316.0580707661902</c:v>
                </c:pt>
                <c:pt idx="188">
                  <c:v>6034.5066457531957</c:v>
                </c:pt>
                <c:pt idx="189">
                  <c:v>6742.6483793781081</c:v>
                </c:pt>
                <c:pt idx="190">
                  <c:v>7440.5105488304425</c:v>
                </c:pt>
                <c:pt idx="191">
                  <c:v>8128.1362740207041</c:v>
                </c:pt>
                <c:pt idx="192">
                  <c:v>8805.5830589075704</c:v>
                </c:pt>
                <c:pt idx="193">
                  <c:v>9472.9213027704463</c:v>
                </c:pt>
                <c:pt idx="194">
                  <c:v>10130.232786420118</c:v>
                </c:pt>
                <c:pt idx="195">
                  <c:v>10777.609138401955</c:v>
                </c:pt>
                <c:pt idx="196">
                  <c:v>11415.150286293347</c:v>
                </c:pt>
                <c:pt idx="197">
                  <c:v>12042.962898229229</c:v>
                </c:pt>
                <c:pt idx="198">
                  <c:v>12661.158819808159</c:v>
                </c:pt>
                <c:pt idx="199">
                  <c:v>13269.853511533905</c:v>
                </c:pt>
                <c:pt idx="200">
                  <c:v>13869.164491936288</c:v>
                </c:pt>
                <c:pt idx="201">
                  <c:v>14459.20979148862</c:v>
                </c:pt>
                <c:pt idx="202">
                  <c:v>15040.10642239847</c:v>
                </c:pt>
                <c:pt idx="203">
                  <c:v>15611.96886929277</c:v>
                </c:pt>
                <c:pt idx="204">
                  <c:v>16174.9076057488</c:v>
                </c:pt>
                <c:pt idx="205">
                  <c:v>16729.027641539051</c:v>
                </c:pt>
                <c:pt idx="206">
                  <c:v>17274.427105359504</c:v>
                </c:pt>
                <c:pt idx="207">
                  <c:v>17811.195867700531</c:v>
                </c:pt>
                <c:pt idx="208">
                  <c:v>18339.414208394213</c:v>
                </c:pt>
                <c:pt idx="209">
                  <c:v>18859.151533234635</c:v>
                </c:pt>
                <c:pt idx="210">
                  <c:v>19370.465143917721</c:v>
                </c:pt>
                <c:pt idx="211">
                  <c:v>19873.399065384634</c:v>
                </c:pt>
                <c:pt idx="212">
                  <c:v>20367.982934478921</c:v>
                </c:pt>
                <c:pt idx="213">
                  <c:v>20854.230953642622</c:v>
                </c:pt>
                <c:pt idx="214">
                  <c:v>21332.140913180479</c:v>
                </c:pt>
                <c:pt idx="215">
                  <c:v>21801.693285415589</c:v>
                </c:pt>
                <c:pt idx="216">
                  <c:v>22262.850393844357</c:v>
                </c:pt>
                <c:pt idx="217">
                  <c:v>22715.555660174112</c:v>
                </c:pt>
                <c:pt idx="218">
                  <c:v>23159.732931894101</c:v>
                </c:pt>
                <c:pt idx="219">
                  <c:v>23595.285892789801</c:v>
                </c:pt>
                <c:pt idx="220">
                  <c:v>24022.097558563826</c:v>
                </c:pt>
                <c:pt idx="221">
                  <c:v>24440.029859471993</c:v>
                </c:pt>
                <c:pt idx="222">
                  <c:v>24848.923311624691</c:v>
                </c:pt>
                <c:pt idx="223">
                  <c:v>25248.596778338877</c:v>
                </c:pt>
                <c:pt idx="224">
                  <c:v>25638.847322658126</c:v>
                </c:pt>
                <c:pt idx="225">
                  <c:v>26019.450151886238</c:v>
                </c:pt>
                <c:pt idx="226">
                  <c:v>26390.158654705654</c:v>
                </c:pt>
                <c:pt idx="227">
                  <c:v>26750.70453117579</c:v>
                </c:pt>
                <c:pt idx="228">
                  <c:v>27100.798015629156</c:v>
                </c:pt>
                <c:pt idx="229">
                  <c:v>27440.128192205546</c:v>
                </c:pt>
                <c:pt idx="230">
                  <c:v>27768.363402487441</c:v>
                </c:pt>
                <c:pt idx="231">
                  <c:v>28085.151744424234</c:v>
                </c:pt>
                <c:pt idx="232">
                  <c:v>28390.121661458419</c:v>
                </c:pt>
                <c:pt idx="233">
                  <c:v>28682.882620496832</c:v>
                </c:pt>
                <c:pt idx="234">
                  <c:v>28963.025877101496</c:v>
                </c:pt>
                <c:pt idx="235">
                  <c:v>29230.125326012159</c:v>
                </c:pt>
                <c:pt idx="236">
                  <c:v>29483.73843485432</c:v>
                </c:pt>
                <c:pt idx="237">
                  <c:v>29723.407258633772</c:v>
                </c:pt>
                <c:pt idx="238">
                  <c:v>29948.659532373164</c:v>
                </c:pt>
                <c:pt idx="239">
                  <c:v>30159.009839007256</c:v>
                </c:pt>
                <c:pt idx="240">
                  <c:v>30353.960849422201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hover!$AP$31</c:f>
              <c:strCache>
                <c:ptCount val="1"/>
                <c:pt idx="0">
                  <c:v>M2 (ft-lb)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hover!$AP$32:$AP$272</c:f>
              <c:numCache>
                <c:formatCode>0.00</c:formatCode>
                <c:ptCount val="241"/>
                <c:pt idx="0">
                  <c:v>2.7349012941560065E-12</c:v>
                </c:pt>
                <c:pt idx="1">
                  <c:v>-1173.5296568418987</c:v>
                </c:pt>
                <c:pt idx="2">
                  <c:v>-2355.6539796252264</c:v>
                </c:pt>
                <c:pt idx="3">
                  <c:v>-3545.149295690635</c:v>
                </c:pt>
                <c:pt idx="4">
                  <c:v>-4740.7689641054067</c:v>
                </c:pt>
                <c:pt idx="5">
                  <c:v>-5941.2454125417744</c:v>
                </c:pt>
                <c:pt idx="6">
                  <c:v>-7145.2922343675282</c:v>
                </c:pt>
                <c:pt idx="7">
                  <c:v>-8351.6063411448577</c:v>
                </c:pt>
                <c:pt idx="8">
                  <c:v>-9558.8701655787318</c:v>
                </c:pt>
                <c:pt idx="9">
                  <c:v>-10765.753909814774</c:v>
                </c:pt>
                <c:pt idx="10">
                  <c:v>-11970.917833858595</c:v>
                </c:pt>
                <c:pt idx="11">
                  <c:v>-13173.014578773475</c:v>
                </c:pt>
                <c:pt idx="12">
                  <c:v>-14370.691519213473</c:v>
                </c:pt>
                <c:pt idx="13">
                  <c:v>-15562.593139762361</c:v>
                </c:pt>
                <c:pt idx="14">
                  <c:v>-16747.363429477402</c:v>
                </c:pt>
                <c:pt idx="15">
                  <c:v>-17923.648288979752</c:v>
                </c:pt>
                <c:pt idx="16">
                  <c:v>-19090.097944391644</c:v>
                </c:pt>
                <c:pt idx="17">
                  <c:v>-20245.369362392878</c:v>
                </c:pt>
                <c:pt idx="18">
                  <c:v>-21388.128660657832</c:v>
                </c:pt>
                <c:pt idx="19">
                  <c:v>-22517.053507936715</c:v>
                </c:pt>
                <c:pt idx="20">
                  <c:v>-23630.835508063701</c:v>
                </c:pt>
                <c:pt idx="21">
                  <c:v>-24728.182562207538</c:v>
                </c:pt>
                <c:pt idx="22">
                  <c:v>-25807.821203728523</c:v>
                </c:pt>
                <c:pt idx="23">
                  <c:v>-26868.49890006967</c:v>
                </c:pt>
                <c:pt idx="24">
                  <c:v>-27908.986316186645</c:v>
                </c:pt>
                <c:pt idx="25">
                  <c:v>-28928.079534114964</c:v>
                </c:pt>
                <c:pt idx="26">
                  <c:v>-29924.602223378271</c:v>
                </c:pt>
                <c:pt idx="27">
                  <c:v>-30897.407757063211</c:v>
                </c:pt>
                <c:pt idx="28">
                  <c:v>-31845.381268520137</c:v>
                </c:pt>
                <c:pt idx="29">
                  <c:v>-32767.441643796879</c:v>
                </c:pt>
                <c:pt idx="30">
                  <c:v>-33662.543445073316</c:v>
                </c:pt>
                <c:pt idx="31">
                  <c:v>-34529.678760536917</c:v>
                </c:pt>
                <c:pt idx="32">
                  <c:v>-35367.878976325606</c:v>
                </c:pt>
                <c:pt idx="33">
                  <c:v>-36176.21646635967</c:v>
                </c:pt>
                <c:pt idx="34">
                  <c:v>-36953.806196092315</c:v>
                </c:pt>
                <c:pt idx="35">
                  <c:v>-37699.807236427034</c:v>
                </c:pt>
                <c:pt idx="36">
                  <c:v>-38413.424184276679</c:v>
                </c:pt>
                <c:pt idx="37">
                  <c:v>-39093.908486477034</c:v>
                </c:pt>
                <c:pt idx="38">
                  <c:v>-39740.559664012668</c:v>
                </c:pt>
                <c:pt idx="39">
                  <c:v>-40352.726433767093</c:v>
                </c:pt>
                <c:pt idx="40">
                  <c:v>-40929.807725269049</c:v>
                </c:pt>
                <c:pt idx="41">
                  <c:v>-41471.253590175373</c:v>
                </c:pt>
                <c:pt idx="42">
                  <c:v>-41976.566002502877</c:v>
                </c:pt>
                <c:pt idx="43">
                  <c:v>-42445.299547900649</c:v>
                </c:pt>
                <c:pt idx="44">
                  <c:v>-42877.06200053692</c:v>
                </c:pt>
                <c:pt idx="45">
                  <c:v>-43271.51478646024</c:v>
                </c:pt>
                <c:pt idx="46">
                  <c:v>-43628.373332584451</c:v>
                </c:pt>
                <c:pt idx="47">
                  <c:v>-43947.40730073757</c:v>
                </c:pt>
                <c:pt idx="48">
                  <c:v>-44228.440706507346</c:v>
                </c:pt>
                <c:pt idx="49">
                  <c:v>-44471.351922908936</c:v>
                </c:pt>
                <c:pt idx="50">
                  <c:v>-44676.073569192667</c:v>
                </c:pt>
                <c:pt idx="51">
                  <c:v>-44842.592285401501</c:v>
                </c:pt>
                <c:pt idx="52">
                  <c:v>-44970.948393576989</c:v>
                </c:pt>
                <c:pt idx="53">
                  <c:v>-45061.235446799743</c:v>
                </c:pt>
                <c:pt idx="54">
                  <c:v>-45113.599667533817</c:v>
                </c:pt>
                <c:pt idx="55">
                  <c:v>-45128.239277023611</c:v>
                </c:pt>
                <c:pt idx="56">
                  <c:v>-45105.403717766159</c:v>
                </c:pt>
                <c:pt idx="57">
                  <c:v>-45045.392771350802</c:v>
                </c:pt>
                <c:pt idx="58">
                  <c:v>-44948.555574219863</c:v>
                </c:pt>
                <c:pt idx="59">
                  <c:v>-44815.289534159521</c:v>
                </c:pt>
                <c:pt idx="60">
                  <c:v>-44646.039150577781</c:v>
                </c:pt>
                <c:pt idx="61">
                  <c:v>-44441.29474186452</c:v>
                </c:pt>
                <c:pt idx="62">
                  <c:v>-44201.591083359475</c:v>
                </c:pt>
                <c:pt idx="63">
                  <c:v>-43927.505959673625</c:v>
                </c:pt>
                <c:pt idx="64">
                  <c:v>-43619.658635319633</c:v>
                </c:pt>
                <c:pt idx="65">
                  <c:v>-43278.708247805844</c:v>
                </c:pt>
                <c:pt idx="66">
                  <c:v>-42905.352127536578</c:v>
                </c:pt>
                <c:pt idx="67">
                  <c:v>-42500.324049036739</c:v>
                </c:pt>
                <c:pt idx="68">
                  <c:v>-42064.392418182731</c:v>
                </c:pt>
                <c:pt idx="69">
                  <c:v>-41598.358400272336</c:v>
                </c:pt>
                <c:pt idx="70">
                  <c:v>-41103.05399390377</c:v>
                </c:pt>
                <c:pt idx="71">
                  <c:v>-40579.340055758643</c:v>
                </c:pt>
                <c:pt idx="72">
                  <c:v>-40028.104281493092</c:v>
                </c:pt>
                <c:pt idx="73">
                  <c:v>-39450.259148038524</c:v>
                </c:pt>
                <c:pt idx="74">
                  <c:v>-38846.739822694217</c:v>
                </c:pt>
                <c:pt idx="75">
                  <c:v>-38218.502044462155</c:v>
                </c:pt>
                <c:pt idx="76">
                  <c:v>-37566.519983126178</c:v>
                </c:pt>
                <c:pt idx="77">
                  <c:v>-36891.78408161574</c:v>
                </c:pt>
                <c:pt idx="78">
                  <c:v>-36195.298887216748</c:v>
                </c:pt>
                <c:pt idx="79">
                  <c:v>-35478.080877200082</c:v>
                </c:pt>
                <c:pt idx="80">
                  <c:v>-34741.156284430523</c:v>
                </c:pt>
                <c:pt idx="81">
                  <c:v>-33985.558928496786</c:v>
                </c:pt>
                <c:pt idx="82">
                  <c:v>-33212.328057866151</c:v>
                </c:pt>
                <c:pt idx="83">
                  <c:v>-32422.506208514929</c:v>
                </c:pt>
                <c:pt idx="84">
                  <c:v>-31617.137084419395</c:v>
                </c:pt>
                <c:pt idx="85">
                  <c:v>-30797.263465211156</c:v>
                </c:pt>
                <c:pt idx="86">
                  <c:v>-29963.92514620482</c:v>
                </c:pt>
                <c:pt idx="87">
                  <c:v>-29118.156915897634</c:v>
                </c:pt>
                <c:pt idx="88">
                  <c:v>-28260.98657591713</c:v>
                </c:pt>
                <c:pt idx="89">
                  <c:v>-27393.433008257449</c:v>
                </c:pt>
                <c:pt idx="90">
                  <c:v>-26516.504294495531</c:v>
                </c:pt>
                <c:pt idx="91">
                  <c:v>-25631.195891517447</c:v>
                </c:pt>
                <c:pt idx="92">
                  <c:v>-24738.488868111643</c:v>
                </c:pt>
                <c:pt idx="93">
                  <c:v>-23839.348206601171</c:v>
                </c:pt>
                <c:pt idx="94">
                  <c:v>-22934.721173490787</c:v>
                </c:pt>
                <c:pt idx="95">
                  <c:v>-22025.535762899101</c:v>
                </c:pt>
                <c:pt idx="96">
                  <c:v>-21112.699216329365</c:v>
                </c:pt>
                <c:pt idx="97">
                  <c:v>-20197.096622107565</c:v>
                </c:pt>
                <c:pt idx="98">
                  <c:v>-19279.589597582017</c:v>
                </c:pt>
                <c:pt idx="99">
                  <c:v>-18361.015056937213</c:v>
                </c:pt>
                <c:pt idx="100">
                  <c:v>-17442.18406722516</c:v>
                </c:pt>
                <c:pt idx="101">
                  <c:v>-16523.880794961413</c:v>
                </c:pt>
                <c:pt idx="102">
                  <c:v>-15606.861545371732</c:v>
                </c:pt>
                <c:pt idx="103">
                  <c:v>-14691.853896107996</c:v>
                </c:pt>
                <c:pt idx="104">
                  <c:v>-13779.555926980922</c:v>
                </c:pt>
                <c:pt idx="105">
                  <c:v>-12870.635546981668</c:v>
                </c:pt>
                <c:pt idx="106">
                  <c:v>-11965.729919587164</c:v>
                </c:pt>
                <c:pt idx="107">
                  <c:v>-11065.444987063316</c:v>
                </c:pt>
                <c:pt idx="108">
                  <c:v>-10170.355094199225</c:v>
                </c:pt>
                <c:pt idx="109">
                  <c:v>-9281.0027116231904</c:v>
                </c:pt>
                <c:pt idx="110">
                  <c:v>-8397.8982585696995</c:v>
                </c:pt>
                <c:pt idx="111">
                  <c:v>-7521.520024685592</c:v>
                </c:pt>
                <c:pt idx="112">
                  <c:v>-6652.3141901844638</c:v>
                </c:pt>
                <c:pt idx="113">
                  <c:v>-5790.6949433818763</c:v>
                </c:pt>
                <c:pt idx="114">
                  <c:v>-4937.0446943702864</c:v>
                </c:pt>
                <c:pt idx="115">
                  <c:v>-4091.7143833240034</c:v>
                </c:pt>
                <c:pt idx="116">
                  <c:v>-3255.0238816589035</c:v>
                </c:pt>
                <c:pt idx="117">
                  <c:v>-2427.2624840134763</c:v>
                </c:pt>
                <c:pt idx="118">
                  <c:v>-1608.6894887648562</c:v>
                </c:pt>
                <c:pt idx="119">
                  <c:v>-799.53486454691233</c:v>
                </c:pt>
                <c:pt idx="120">
                  <c:v>-5.5782162352539533E-12</c:v>
                </c:pt>
                <c:pt idx="121">
                  <c:v>789.74146624857985</c:v>
                </c:pt>
                <c:pt idx="122">
                  <c:v>1569.5427385955647</c:v>
                </c:pt>
                <c:pt idx="123">
                  <c:v>2339.2828838977393</c:v>
                </c:pt>
                <c:pt idx="124">
                  <c:v>3098.8657809685833</c:v>
                </c:pt>
                <c:pt idx="125">
                  <c:v>3848.219003962085</c:v>
                </c:pt>
                <c:pt idx="126">
                  <c:v>4587.2926436497773</c:v>
                </c:pt>
                <c:pt idx="127">
                  <c:v>5316.0580707661638</c:v>
                </c:pt>
                <c:pt idx="128">
                  <c:v>6034.5066457531957</c:v>
                </c:pt>
                <c:pt idx="129">
                  <c:v>6742.6483793781081</c:v>
                </c:pt>
                <c:pt idx="130">
                  <c:v>7440.5105488304425</c:v>
                </c:pt>
                <c:pt idx="131">
                  <c:v>8128.1362740207041</c:v>
                </c:pt>
                <c:pt idx="132">
                  <c:v>8805.5830589075704</c:v>
                </c:pt>
                <c:pt idx="133">
                  <c:v>9472.9213027704463</c:v>
                </c:pt>
                <c:pt idx="134">
                  <c:v>10130.232786420118</c:v>
                </c:pt>
                <c:pt idx="135">
                  <c:v>10777.609138401978</c:v>
                </c:pt>
                <c:pt idx="136">
                  <c:v>11415.15028629337</c:v>
                </c:pt>
                <c:pt idx="137">
                  <c:v>12042.962898229252</c:v>
                </c:pt>
                <c:pt idx="138">
                  <c:v>12661.158819808159</c:v>
                </c:pt>
                <c:pt idx="139">
                  <c:v>13269.853511533905</c:v>
                </c:pt>
                <c:pt idx="140">
                  <c:v>13869.164491936288</c:v>
                </c:pt>
                <c:pt idx="141">
                  <c:v>14459.209791488602</c:v>
                </c:pt>
                <c:pt idx="142">
                  <c:v>15040.10642239847</c:v>
                </c:pt>
                <c:pt idx="143">
                  <c:v>15611.96886929277</c:v>
                </c:pt>
                <c:pt idx="144">
                  <c:v>16174.90760574882</c:v>
                </c:pt>
                <c:pt idx="145">
                  <c:v>16729.027641539069</c:v>
                </c:pt>
                <c:pt idx="146">
                  <c:v>17274.427105359504</c:v>
                </c:pt>
                <c:pt idx="147">
                  <c:v>17811.195867700531</c:v>
                </c:pt>
                <c:pt idx="148">
                  <c:v>18339.414208394213</c:v>
                </c:pt>
                <c:pt idx="149">
                  <c:v>18859.151533234635</c:v>
                </c:pt>
                <c:pt idx="150">
                  <c:v>19370.465143917721</c:v>
                </c:pt>
                <c:pt idx="151">
                  <c:v>19873.399065384634</c:v>
                </c:pt>
                <c:pt idx="152">
                  <c:v>20367.982934478921</c:v>
                </c:pt>
                <c:pt idx="153">
                  <c:v>20854.230953642622</c:v>
                </c:pt>
                <c:pt idx="154">
                  <c:v>21332.140913180479</c:v>
                </c:pt>
                <c:pt idx="155">
                  <c:v>21801.693285415589</c:v>
                </c:pt>
                <c:pt idx="156">
                  <c:v>22262.850393844357</c:v>
                </c:pt>
                <c:pt idx="157">
                  <c:v>22715.55566017413</c:v>
                </c:pt>
                <c:pt idx="158">
                  <c:v>23159.732931894112</c:v>
                </c:pt>
                <c:pt idx="159">
                  <c:v>23595.285892789801</c:v>
                </c:pt>
                <c:pt idx="160">
                  <c:v>24022.097558563826</c:v>
                </c:pt>
                <c:pt idx="161">
                  <c:v>24440.029859471993</c:v>
                </c:pt>
                <c:pt idx="162">
                  <c:v>24848.923311624691</c:v>
                </c:pt>
                <c:pt idx="163">
                  <c:v>25248.596778338877</c:v>
                </c:pt>
                <c:pt idx="164">
                  <c:v>25638.847322658126</c:v>
                </c:pt>
                <c:pt idx="165">
                  <c:v>26019.450151886249</c:v>
                </c:pt>
                <c:pt idx="166">
                  <c:v>26390.158654705654</c:v>
                </c:pt>
                <c:pt idx="167">
                  <c:v>26750.70453117579</c:v>
                </c:pt>
                <c:pt idx="168">
                  <c:v>27100.798015629156</c:v>
                </c:pt>
                <c:pt idx="169">
                  <c:v>27440.128192205546</c:v>
                </c:pt>
                <c:pt idx="170">
                  <c:v>27768.363402487441</c:v>
                </c:pt>
                <c:pt idx="171">
                  <c:v>28085.151744424234</c:v>
                </c:pt>
                <c:pt idx="172">
                  <c:v>28390.121661458419</c:v>
                </c:pt>
                <c:pt idx="173">
                  <c:v>28682.882620496832</c:v>
                </c:pt>
                <c:pt idx="174">
                  <c:v>28963.025877101485</c:v>
                </c:pt>
                <c:pt idx="175">
                  <c:v>29230.125326012159</c:v>
                </c:pt>
                <c:pt idx="176">
                  <c:v>29483.73843485432</c:v>
                </c:pt>
                <c:pt idx="177">
                  <c:v>29723.407258633772</c:v>
                </c:pt>
                <c:pt idx="178">
                  <c:v>29948.659532373164</c:v>
                </c:pt>
                <c:pt idx="179">
                  <c:v>30159.009839007256</c:v>
                </c:pt>
                <c:pt idx="180">
                  <c:v>30353.960849422205</c:v>
                </c:pt>
                <c:pt idx="181">
                  <c:v>30533.00463130225</c:v>
                </c:pt>
                <c:pt idx="182">
                  <c:v>30695.624023233551</c:v>
                </c:pt>
                <c:pt idx="183">
                  <c:v>30841.294070310953</c:v>
                </c:pt>
                <c:pt idx="184">
                  <c:v>30969.483517300858</c:v>
                </c:pt>
                <c:pt idx="185">
                  <c:v>31079.65635522993</c:v>
                </c:pt>
                <c:pt idx="186">
                  <c:v>31171.273417098735</c:v>
                </c:pt>
                <c:pt idx="187">
                  <c:v>31243.79401825984</c:v>
                </c:pt>
                <c:pt idx="188">
                  <c:v>31296.677636852673</c:v>
                </c:pt>
                <c:pt idx="189">
                  <c:v>31329.385629553406</c:v>
                </c:pt>
                <c:pt idx="190">
                  <c:v>31341.382977776331</c:v>
                </c:pt>
                <c:pt idx="191">
                  <c:v>31332.140059355832</c:v>
                </c:pt>
                <c:pt idx="192">
                  <c:v>31301.134440643418</c:v>
                </c:pt>
                <c:pt idx="193">
                  <c:v>31247.852683874858</c:v>
                </c:pt>
                <c:pt idx="194">
                  <c:v>31171.792164595921</c:v>
                </c:pt>
                <c:pt idx="195">
                  <c:v>31072.462893884353</c:v>
                </c:pt>
                <c:pt idx="196">
                  <c:v>30949.389340068887</c:v>
                </c:pt>
                <c:pt idx="197">
                  <c:v>30802.112244623804</c:v>
                </c:pt>
                <c:pt idx="198">
                  <c:v>30630.190426910845</c:v>
                </c:pt>
                <c:pt idx="199">
                  <c:v>30433.202572447306</c:v>
                </c:pt>
                <c:pt idx="200">
                  <c:v>30210.748999402367</c:v>
                </c:pt>
                <c:pt idx="201">
                  <c:v>29962.453398060123</c:v>
                </c:pt>
                <c:pt idx="202">
                  <c:v>29687.964538040651</c:v>
                </c:pt>
                <c:pt idx="203">
                  <c:v>29386.957938136256</c:v>
                </c:pt>
                <c:pt idx="204">
                  <c:v>29059.137493701663</c:v>
                </c:pt>
                <c:pt idx="205">
                  <c:v>28704.237056631489</c:v>
                </c:pt>
                <c:pt idx="206">
                  <c:v>28322.021963068011</c:v>
                </c:pt>
                <c:pt idx="207">
                  <c:v>27912.290504104712</c:v>
                </c:pt>
                <c:pt idx="208">
                  <c:v>27474.87533488746</c:v>
                </c:pt>
                <c:pt idx="209">
                  <c:v>27009.644817664128</c:v>
                </c:pt>
                <c:pt idx="210">
                  <c:v>26516.504294495553</c:v>
                </c:pt>
                <c:pt idx="211">
                  <c:v>25995.397285514136</c:v>
                </c:pt>
                <c:pt idx="212">
                  <c:v>25446.306608802752</c:v>
                </c:pt>
                <c:pt idx="213">
                  <c:v>24869.255418162626</c:v>
                </c:pt>
                <c:pt idx="214">
                  <c:v>24264.308155247043</c:v>
                </c:pt>
                <c:pt idx="215">
                  <c:v>23631.571412754962</c:v>
                </c:pt>
                <c:pt idx="216">
                  <c:v>22971.194705606118</c:v>
                </c:pt>
                <c:pt idx="217">
                  <c:v>22283.371147254918</c:v>
                </c:pt>
                <c:pt idx="218">
                  <c:v>21568.33802854504</c:v>
                </c:pt>
                <c:pt idx="219">
                  <c:v>20826.37729675895</c:v>
                </c:pt>
                <c:pt idx="220">
                  <c:v>20057.815932774833</c:v>
                </c:pt>
                <c:pt idx="221">
                  <c:v>19263.026224509227</c:v>
                </c:pt>
                <c:pt idx="222">
                  <c:v>18442.425935094314</c:v>
                </c:pt>
                <c:pt idx="223">
                  <c:v>17596.478364514169</c:v>
                </c:pt>
                <c:pt idx="224">
                  <c:v>16725.692303704116</c:v>
                </c:pt>
                <c:pt idx="225">
                  <c:v>15830.621880400106</c:v>
                </c:pt>
                <c:pt idx="226">
                  <c:v>14911.866296310391</c:v>
                </c:pt>
                <c:pt idx="227">
                  <c:v>13970.069455469526</c:v>
                </c:pt>
                <c:pt idx="228">
                  <c:v>13005.919483921843</c:v>
                </c:pt>
                <c:pt idx="229">
                  <c:v>12020.148141171008</c:v>
                </c:pt>
                <c:pt idx="230">
                  <c:v>11013.530124119347</c:v>
                </c:pt>
                <c:pt idx="231">
                  <c:v>9986.8822645072978</c:v>
                </c:pt>
                <c:pt idx="232">
                  <c:v>8941.0626211474937</c:v>
                </c:pt>
                <c:pt idx="233">
                  <c:v>7876.9694685292079</c:v>
                </c:pt>
                <c:pt idx="234">
                  <c:v>6795.5401836470455</c:v>
                </c:pt>
                <c:pt idx="235">
                  <c:v>5697.7500331799092</c:v>
                </c:pt>
                <c:pt idx="236">
                  <c:v>4584.6108634151678</c:v>
                </c:pt>
                <c:pt idx="237">
                  <c:v>3457.1696955749453</c:v>
                </c:pt>
                <c:pt idx="238">
                  <c:v>2316.5072294559714</c:v>
                </c:pt>
                <c:pt idx="239">
                  <c:v>1163.736258543604</c:v>
                </c:pt>
                <c:pt idx="240">
                  <c:v>5.3328154969410124E-11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hover!$AQ$31</c:f>
              <c:strCache>
                <c:ptCount val="1"/>
                <c:pt idx="0">
                  <c:v>M3 (ft-lb)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hover!$AQ$32:$AQ$272</c:f>
              <c:numCache>
                <c:formatCode>0.00</c:formatCode>
                <c:ptCount val="241"/>
                <c:pt idx="0">
                  <c:v>-44646.039150577781</c:v>
                </c:pt>
                <c:pt idx="1">
                  <c:v>-44441.29474186452</c:v>
                </c:pt>
                <c:pt idx="2">
                  <c:v>-44201.591083359475</c:v>
                </c:pt>
                <c:pt idx="3">
                  <c:v>-43927.505959673625</c:v>
                </c:pt>
                <c:pt idx="4">
                  <c:v>-43619.658635319618</c:v>
                </c:pt>
                <c:pt idx="5">
                  <c:v>-43278.708247805844</c:v>
                </c:pt>
                <c:pt idx="6">
                  <c:v>-42905.352127536578</c:v>
                </c:pt>
                <c:pt idx="7">
                  <c:v>-42500.324049036739</c:v>
                </c:pt>
                <c:pt idx="8">
                  <c:v>-42064.392418182731</c:v>
                </c:pt>
                <c:pt idx="9">
                  <c:v>-41598.358400272336</c:v>
                </c:pt>
                <c:pt idx="10">
                  <c:v>-41103.05399390377</c:v>
                </c:pt>
                <c:pt idx="11">
                  <c:v>-40579.340055758643</c:v>
                </c:pt>
                <c:pt idx="12">
                  <c:v>-40028.104281493092</c:v>
                </c:pt>
                <c:pt idx="13">
                  <c:v>-39450.259148038509</c:v>
                </c:pt>
                <c:pt idx="14">
                  <c:v>-38846.739822694217</c:v>
                </c:pt>
                <c:pt idx="15">
                  <c:v>-38218.502044462148</c:v>
                </c:pt>
                <c:pt idx="16">
                  <c:v>-37566.519983126163</c:v>
                </c:pt>
                <c:pt idx="17">
                  <c:v>-36891.78408161574</c:v>
                </c:pt>
                <c:pt idx="18">
                  <c:v>-36195.298887216748</c:v>
                </c:pt>
                <c:pt idx="19">
                  <c:v>-35478.080877200082</c:v>
                </c:pt>
                <c:pt idx="20">
                  <c:v>-34741.156284430523</c:v>
                </c:pt>
                <c:pt idx="21">
                  <c:v>-33985.558928496786</c:v>
                </c:pt>
                <c:pt idx="22">
                  <c:v>-33212.328057866165</c:v>
                </c:pt>
                <c:pt idx="23">
                  <c:v>-32422.506208514929</c:v>
                </c:pt>
                <c:pt idx="24">
                  <c:v>-31617.137084419395</c:v>
                </c:pt>
                <c:pt idx="25">
                  <c:v>-30797.263465211156</c:v>
                </c:pt>
                <c:pt idx="26">
                  <c:v>-29963.92514620482</c:v>
                </c:pt>
                <c:pt idx="27">
                  <c:v>-29118.156915897605</c:v>
                </c:pt>
                <c:pt idx="28">
                  <c:v>-28260.986575917112</c:v>
                </c:pt>
                <c:pt idx="29">
                  <c:v>-27393.433008257449</c:v>
                </c:pt>
                <c:pt idx="30">
                  <c:v>-26516.504294495531</c:v>
                </c:pt>
                <c:pt idx="31">
                  <c:v>-25631.195891517433</c:v>
                </c:pt>
                <c:pt idx="32">
                  <c:v>-24738.488868111643</c:v>
                </c:pt>
                <c:pt idx="33">
                  <c:v>-23839.348206601171</c:v>
                </c:pt>
                <c:pt idx="34">
                  <c:v>-22934.721173490787</c:v>
                </c:pt>
                <c:pt idx="35">
                  <c:v>-22025.535762899101</c:v>
                </c:pt>
                <c:pt idx="36">
                  <c:v>-21112.699216329365</c:v>
                </c:pt>
                <c:pt idx="37">
                  <c:v>-20197.096622107565</c:v>
                </c:pt>
                <c:pt idx="38">
                  <c:v>-19279.589597582017</c:v>
                </c:pt>
                <c:pt idx="39">
                  <c:v>-18361.015056937213</c:v>
                </c:pt>
                <c:pt idx="40">
                  <c:v>-17442.184067225189</c:v>
                </c:pt>
                <c:pt idx="41">
                  <c:v>-16523.880794961413</c:v>
                </c:pt>
                <c:pt idx="42">
                  <c:v>-15606.861545371699</c:v>
                </c:pt>
                <c:pt idx="43">
                  <c:v>-14691.853896107961</c:v>
                </c:pt>
                <c:pt idx="44">
                  <c:v>-13779.555926980922</c:v>
                </c:pt>
                <c:pt idx="45">
                  <c:v>-12870.635546981668</c:v>
                </c:pt>
                <c:pt idx="46">
                  <c:v>-11965.729919587164</c:v>
                </c:pt>
                <c:pt idx="47">
                  <c:v>-11065.444987063316</c:v>
                </c:pt>
                <c:pt idx="48">
                  <c:v>-10170.355094199225</c:v>
                </c:pt>
                <c:pt idx="49">
                  <c:v>-9281.0027116231904</c:v>
                </c:pt>
                <c:pt idx="50">
                  <c:v>-8397.8982585696995</c:v>
                </c:pt>
                <c:pt idx="51">
                  <c:v>-7521.5200246856202</c:v>
                </c:pt>
                <c:pt idx="52">
                  <c:v>-6652.3141901844929</c:v>
                </c:pt>
                <c:pt idx="53">
                  <c:v>-5790.6949433818763</c:v>
                </c:pt>
                <c:pt idx="54">
                  <c:v>-4937.0446943702864</c:v>
                </c:pt>
                <c:pt idx="55">
                  <c:v>-4091.7143833240034</c:v>
                </c:pt>
                <c:pt idx="56">
                  <c:v>-3255.0238816588758</c:v>
                </c:pt>
                <c:pt idx="57">
                  <c:v>-2427.2624840134763</c:v>
                </c:pt>
                <c:pt idx="58">
                  <c:v>-1608.6894887648562</c:v>
                </c:pt>
                <c:pt idx="59">
                  <c:v>-799.53486454691233</c:v>
                </c:pt>
                <c:pt idx="60">
                  <c:v>-5.5782162352539533E-12</c:v>
                </c:pt>
                <c:pt idx="61">
                  <c:v>789.74146624857985</c:v>
                </c:pt>
                <c:pt idx="62">
                  <c:v>1569.5427385955647</c:v>
                </c:pt>
                <c:pt idx="63">
                  <c:v>2339.2828838977393</c:v>
                </c:pt>
                <c:pt idx="64">
                  <c:v>3098.8657809685833</c:v>
                </c:pt>
                <c:pt idx="65">
                  <c:v>3848.219003962085</c:v>
                </c:pt>
                <c:pt idx="66">
                  <c:v>4587.2926436497773</c:v>
                </c:pt>
                <c:pt idx="67">
                  <c:v>5316.0580707661902</c:v>
                </c:pt>
                <c:pt idx="68">
                  <c:v>6034.5066457532203</c:v>
                </c:pt>
                <c:pt idx="69">
                  <c:v>6742.6483793781081</c:v>
                </c:pt>
                <c:pt idx="70">
                  <c:v>7440.5105488304425</c:v>
                </c:pt>
                <c:pt idx="71">
                  <c:v>8128.1362740207041</c:v>
                </c:pt>
                <c:pt idx="72">
                  <c:v>8805.5830589075704</c:v>
                </c:pt>
                <c:pt idx="73">
                  <c:v>9472.9213027704463</c:v>
                </c:pt>
                <c:pt idx="74">
                  <c:v>10130.232786420118</c:v>
                </c:pt>
                <c:pt idx="75">
                  <c:v>10777.609138401955</c:v>
                </c:pt>
                <c:pt idx="76">
                  <c:v>11415.150286293347</c:v>
                </c:pt>
                <c:pt idx="77">
                  <c:v>12042.962898229229</c:v>
                </c:pt>
                <c:pt idx="78">
                  <c:v>12661.158819808159</c:v>
                </c:pt>
                <c:pt idx="79">
                  <c:v>13269.853511533905</c:v>
                </c:pt>
                <c:pt idx="80">
                  <c:v>13869.164491936266</c:v>
                </c:pt>
                <c:pt idx="81">
                  <c:v>14459.209791488602</c:v>
                </c:pt>
                <c:pt idx="82">
                  <c:v>15040.10642239847</c:v>
                </c:pt>
                <c:pt idx="83">
                  <c:v>15611.96886929277</c:v>
                </c:pt>
                <c:pt idx="84">
                  <c:v>16174.90760574882</c:v>
                </c:pt>
                <c:pt idx="85">
                  <c:v>16729.027641539069</c:v>
                </c:pt>
                <c:pt idx="86">
                  <c:v>17274.427105359522</c:v>
                </c:pt>
                <c:pt idx="87">
                  <c:v>17811.195867700531</c:v>
                </c:pt>
                <c:pt idx="88">
                  <c:v>18339.414208394213</c:v>
                </c:pt>
                <c:pt idx="89">
                  <c:v>18859.151533234635</c:v>
                </c:pt>
                <c:pt idx="90">
                  <c:v>19370.465143917736</c:v>
                </c:pt>
                <c:pt idx="91">
                  <c:v>19873.399065384634</c:v>
                </c:pt>
                <c:pt idx="92">
                  <c:v>20367.982934478921</c:v>
                </c:pt>
                <c:pt idx="93">
                  <c:v>20854.230953642622</c:v>
                </c:pt>
                <c:pt idx="94">
                  <c:v>21332.140913180479</c:v>
                </c:pt>
                <c:pt idx="95">
                  <c:v>21801.693285415589</c:v>
                </c:pt>
                <c:pt idx="96">
                  <c:v>22262.850393844357</c:v>
                </c:pt>
                <c:pt idx="97">
                  <c:v>22715.55566017413</c:v>
                </c:pt>
                <c:pt idx="98">
                  <c:v>23159.732931894112</c:v>
                </c:pt>
                <c:pt idx="99">
                  <c:v>23595.285892789816</c:v>
                </c:pt>
                <c:pt idx="100">
                  <c:v>24022.097558563837</c:v>
                </c:pt>
                <c:pt idx="101">
                  <c:v>24440.029859471993</c:v>
                </c:pt>
                <c:pt idx="102">
                  <c:v>24848.92331162468</c:v>
                </c:pt>
                <c:pt idx="103">
                  <c:v>25248.596778338866</c:v>
                </c:pt>
                <c:pt idx="104">
                  <c:v>25638.847322658115</c:v>
                </c:pt>
                <c:pt idx="105">
                  <c:v>26019.450151886238</c:v>
                </c:pt>
                <c:pt idx="106">
                  <c:v>26390.158654705654</c:v>
                </c:pt>
                <c:pt idx="107">
                  <c:v>26750.70453117579</c:v>
                </c:pt>
                <c:pt idx="108">
                  <c:v>27100.798015629156</c:v>
                </c:pt>
                <c:pt idx="109">
                  <c:v>27440.128192205546</c:v>
                </c:pt>
                <c:pt idx="110">
                  <c:v>27768.363402487441</c:v>
                </c:pt>
                <c:pt idx="111">
                  <c:v>28085.151744424234</c:v>
                </c:pt>
                <c:pt idx="112">
                  <c:v>28390.121661458423</c:v>
                </c:pt>
                <c:pt idx="113">
                  <c:v>28682.882620496832</c:v>
                </c:pt>
                <c:pt idx="114">
                  <c:v>28963.025877101496</c:v>
                </c:pt>
                <c:pt idx="115">
                  <c:v>29230.125326012163</c:v>
                </c:pt>
                <c:pt idx="116">
                  <c:v>29483.73843485432</c:v>
                </c:pt>
                <c:pt idx="117">
                  <c:v>29723.407258633772</c:v>
                </c:pt>
                <c:pt idx="118">
                  <c:v>29948.659532373164</c:v>
                </c:pt>
                <c:pt idx="119">
                  <c:v>30159.009839007256</c:v>
                </c:pt>
                <c:pt idx="120">
                  <c:v>30353.960849422205</c:v>
                </c:pt>
                <c:pt idx="121">
                  <c:v>30533.004631302258</c:v>
                </c:pt>
                <c:pt idx="122">
                  <c:v>30695.624023233555</c:v>
                </c:pt>
                <c:pt idx="123">
                  <c:v>30841.294070310949</c:v>
                </c:pt>
                <c:pt idx="124">
                  <c:v>30969.483517300858</c:v>
                </c:pt>
                <c:pt idx="125">
                  <c:v>31079.65635522993</c:v>
                </c:pt>
                <c:pt idx="126">
                  <c:v>31171.273417098735</c:v>
                </c:pt>
                <c:pt idx="127">
                  <c:v>31243.794018259829</c:v>
                </c:pt>
                <c:pt idx="128">
                  <c:v>31296.677636852673</c:v>
                </c:pt>
                <c:pt idx="129">
                  <c:v>31329.385629553406</c:v>
                </c:pt>
                <c:pt idx="130">
                  <c:v>31341.382977776331</c:v>
                </c:pt>
                <c:pt idx="131">
                  <c:v>31332.140059355832</c:v>
                </c:pt>
                <c:pt idx="132">
                  <c:v>31301.134440643418</c:v>
                </c:pt>
                <c:pt idx="133">
                  <c:v>31247.852683874858</c:v>
                </c:pt>
                <c:pt idx="134">
                  <c:v>31171.792164595921</c:v>
                </c:pt>
                <c:pt idx="135">
                  <c:v>31072.462893884349</c:v>
                </c:pt>
                <c:pt idx="136">
                  <c:v>30949.389340068879</c:v>
                </c:pt>
                <c:pt idx="137">
                  <c:v>30802.112244623811</c:v>
                </c:pt>
                <c:pt idx="138">
                  <c:v>30630.190426910845</c:v>
                </c:pt>
                <c:pt idx="139">
                  <c:v>30433.202572447306</c:v>
                </c:pt>
                <c:pt idx="140">
                  <c:v>30210.748999402367</c:v>
                </c:pt>
                <c:pt idx="141">
                  <c:v>29962.453398060134</c:v>
                </c:pt>
                <c:pt idx="142">
                  <c:v>29687.964538040651</c:v>
                </c:pt>
                <c:pt idx="143">
                  <c:v>29386.957938136256</c:v>
                </c:pt>
                <c:pt idx="144">
                  <c:v>29059.137493701648</c:v>
                </c:pt>
                <c:pt idx="145">
                  <c:v>28704.237056631482</c:v>
                </c:pt>
                <c:pt idx="146">
                  <c:v>28322.021963068011</c:v>
                </c:pt>
                <c:pt idx="147">
                  <c:v>27912.290504104712</c:v>
                </c:pt>
                <c:pt idx="148">
                  <c:v>27474.87533488746</c:v>
                </c:pt>
                <c:pt idx="149">
                  <c:v>27009.644817664128</c:v>
                </c:pt>
                <c:pt idx="150">
                  <c:v>26516.504294495553</c:v>
                </c:pt>
                <c:pt idx="151">
                  <c:v>25995.397285514136</c:v>
                </c:pt>
                <c:pt idx="152">
                  <c:v>25446.306608802752</c:v>
                </c:pt>
                <c:pt idx="153">
                  <c:v>24869.255418162626</c:v>
                </c:pt>
                <c:pt idx="154">
                  <c:v>24264.308155247043</c:v>
                </c:pt>
                <c:pt idx="155">
                  <c:v>23631.571412754962</c:v>
                </c:pt>
                <c:pt idx="156">
                  <c:v>22971.194705606118</c:v>
                </c:pt>
                <c:pt idx="157">
                  <c:v>22283.371147254893</c:v>
                </c:pt>
                <c:pt idx="158">
                  <c:v>21568.338028545008</c:v>
                </c:pt>
                <c:pt idx="159">
                  <c:v>20826.37729675895</c:v>
                </c:pt>
                <c:pt idx="160">
                  <c:v>20057.815932774833</c:v>
                </c:pt>
                <c:pt idx="161">
                  <c:v>19263.026224509227</c:v>
                </c:pt>
                <c:pt idx="162">
                  <c:v>18442.425935094314</c:v>
                </c:pt>
                <c:pt idx="163">
                  <c:v>17596.478364514169</c:v>
                </c:pt>
                <c:pt idx="164">
                  <c:v>16725.692303704116</c:v>
                </c:pt>
                <c:pt idx="165">
                  <c:v>15830.621880400075</c:v>
                </c:pt>
                <c:pt idx="166">
                  <c:v>14911.866296310391</c:v>
                </c:pt>
                <c:pt idx="167">
                  <c:v>13970.069455469526</c:v>
                </c:pt>
                <c:pt idx="168">
                  <c:v>13005.919483921843</c:v>
                </c:pt>
                <c:pt idx="169">
                  <c:v>12020.148141171008</c:v>
                </c:pt>
                <c:pt idx="170">
                  <c:v>11013.530124119347</c:v>
                </c:pt>
                <c:pt idx="171">
                  <c:v>9986.8822645072978</c:v>
                </c:pt>
                <c:pt idx="172">
                  <c:v>8941.0626211474937</c:v>
                </c:pt>
                <c:pt idx="173">
                  <c:v>7876.9694685292079</c:v>
                </c:pt>
                <c:pt idx="174">
                  <c:v>6795.5401836470819</c:v>
                </c:pt>
                <c:pt idx="175">
                  <c:v>5697.7500331799092</c:v>
                </c:pt>
                <c:pt idx="176">
                  <c:v>4584.6108634151678</c:v>
                </c:pt>
                <c:pt idx="177">
                  <c:v>3457.1696955749453</c:v>
                </c:pt>
                <c:pt idx="178">
                  <c:v>2316.5072294559714</c:v>
                </c:pt>
                <c:pt idx="179">
                  <c:v>1163.736258543604</c:v>
                </c:pt>
                <c:pt idx="180">
                  <c:v>1.3674506470780031E-11</c:v>
                </c:pt>
                <c:pt idx="181">
                  <c:v>-1173.5296568418578</c:v>
                </c:pt>
                <c:pt idx="182">
                  <c:v>-2355.6539796251845</c:v>
                </c:pt>
                <c:pt idx="183">
                  <c:v>-3545.149295690604</c:v>
                </c:pt>
                <c:pt idx="184">
                  <c:v>-4740.7689641053848</c:v>
                </c:pt>
                <c:pt idx="185">
                  <c:v>-5941.2454125417526</c:v>
                </c:pt>
                <c:pt idx="186">
                  <c:v>-7145.2922343674763</c:v>
                </c:pt>
                <c:pt idx="187">
                  <c:v>-8351.6063411448176</c:v>
                </c:pt>
                <c:pt idx="188">
                  <c:v>-9558.8701655786881</c:v>
                </c:pt>
                <c:pt idx="189">
                  <c:v>-10765.753909814743</c:v>
                </c:pt>
                <c:pt idx="190">
                  <c:v>-11970.917833858572</c:v>
                </c:pt>
                <c:pt idx="191">
                  <c:v>-13173.014578773462</c:v>
                </c:pt>
                <c:pt idx="192">
                  <c:v>-14370.691519213462</c:v>
                </c:pt>
                <c:pt idx="193">
                  <c:v>-15562.593139762361</c:v>
                </c:pt>
                <c:pt idx="194">
                  <c:v>-16747.363429477402</c:v>
                </c:pt>
                <c:pt idx="195">
                  <c:v>-17923.648288979759</c:v>
                </c:pt>
                <c:pt idx="196">
                  <c:v>-19090.097944391662</c:v>
                </c:pt>
                <c:pt idx="197">
                  <c:v>-20245.36936239291</c:v>
                </c:pt>
                <c:pt idx="198">
                  <c:v>-21388.128660657861</c:v>
                </c:pt>
                <c:pt idx="199">
                  <c:v>-22517.05350793674</c:v>
                </c:pt>
                <c:pt idx="200">
                  <c:v>-23630.835508063756</c:v>
                </c:pt>
                <c:pt idx="201">
                  <c:v>-24728.182562207581</c:v>
                </c:pt>
                <c:pt idx="202">
                  <c:v>-25807.821203728512</c:v>
                </c:pt>
                <c:pt idx="203">
                  <c:v>-26868.498900069659</c:v>
                </c:pt>
                <c:pt idx="204">
                  <c:v>-27908.986316186572</c:v>
                </c:pt>
                <c:pt idx="205">
                  <c:v>-28928.079534114899</c:v>
                </c:pt>
                <c:pt idx="206">
                  <c:v>-29924.602223378213</c:v>
                </c:pt>
                <c:pt idx="207">
                  <c:v>-30897.40775706316</c:v>
                </c:pt>
                <c:pt idx="208">
                  <c:v>-31845.381268520083</c:v>
                </c:pt>
                <c:pt idx="209">
                  <c:v>-32767.441643796843</c:v>
                </c:pt>
                <c:pt idx="210">
                  <c:v>-33662.543445073279</c:v>
                </c:pt>
                <c:pt idx="211">
                  <c:v>-34529.678760536881</c:v>
                </c:pt>
                <c:pt idx="212">
                  <c:v>-35367.878976325585</c:v>
                </c:pt>
                <c:pt idx="213">
                  <c:v>-36176.216466359641</c:v>
                </c:pt>
                <c:pt idx="214">
                  <c:v>-36953.806196092293</c:v>
                </c:pt>
                <c:pt idx="215">
                  <c:v>-37699.807236427019</c:v>
                </c:pt>
                <c:pt idx="216">
                  <c:v>-38413.424184276679</c:v>
                </c:pt>
                <c:pt idx="217">
                  <c:v>-39093.908486477034</c:v>
                </c:pt>
                <c:pt idx="218">
                  <c:v>-39740.559664012682</c:v>
                </c:pt>
                <c:pt idx="219">
                  <c:v>-40352.726433767093</c:v>
                </c:pt>
                <c:pt idx="220">
                  <c:v>-40929.807725269071</c:v>
                </c:pt>
                <c:pt idx="221">
                  <c:v>-41471.253590175394</c:v>
                </c:pt>
                <c:pt idx="222">
                  <c:v>-41976.566002502892</c:v>
                </c:pt>
                <c:pt idx="223">
                  <c:v>-42445.299547900664</c:v>
                </c:pt>
                <c:pt idx="224">
                  <c:v>-42877.062000536942</c:v>
                </c:pt>
                <c:pt idx="225">
                  <c:v>-43271.514786460226</c:v>
                </c:pt>
                <c:pt idx="226">
                  <c:v>-43628.373332584444</c:v>
                </c:pt>
                <c:pt idx="227">
                  <c:v>-43947.40730073757</c:v>
                </c:pt>
                <c:pt idx="228">
                  <c:v>-44228.440706507346</c:v>
                </c:pt>
                <c:pt idx="229">
                  <c:v>-44471.351922908929</c:v>
                </c:pt>
                <c:pt idx="230">
                  <c:v>-44676.073569192667</c:v>
                </c:pt>
                <c:pt idx="231">
                  <c:v>-44842.592285401501</c:v>
                </c:pt>
                <c:pt idx="232">
                  <c:v>-44970.948393576982</c:v>
                </c:pt>
                <c:pt idx="233">
                  <c:v>-45061.235446799736</c:v>
                </c:pt>
                <c:pt idx="234">
                  <c:v>-45113.59966753381</c:v>
                </c:pt>
                <c:pt idx="235">
                  <c:v>-45128.239277023604</c:v>
                </c:pt>
                <c:pt idx="236">
                  <c:v>-45105.403717766159</c:v>
                </c:pt>
                <c:pt idx="237">
                  <c:v>-45045.392771350809</c:v>
                </c:pt>
                <c:pt idx="238">
                  <c:v>-44948.555574219863</c:v>
                </c:pt>
                <c:pt idx="239">
                  <c:v>-44815.289534159521</c:v>
                </c:pt>
                <c:pt idx="240">
                  <c:v>-44646.039150577781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hover!$AR$31</c:f>
              <c:strCache>
                <c:ptCount val="1"/>
                <c:pt idx="0">
                  <c:v>M4 (ft-lb)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hover!$AR$32:$AR$272</c:f>
              <c:numCache>
                <c:formatCode>0.00</c:formatCode>
                <c:ptCount val="241"/>
                <c:pt idx="0">
                  <c:v>-5.5782162352539533E-12</c:v>
                </c:pt>
                <c:pt idx="1">
                  <c:v>789.74146624857985</c:v>
                </c:pt>
                <c:pt idx="2">
                  <c:v>1569.5427385955647</c:v>
                </c:pt>
                <c:pt idx="3">
                  <c:v>2339.2828838977393</c:v>
                </c:pt>
                <c:pt idx="4">
                  <c:v>3098.8657809685833</c:v>
                </c:pt>
                <c:pt idx="5">
                  <c:v>3848.219003962085</c:v>
                </c:pt>
                <c:pt idx="6">
                  <c:v>4587.2926436497773</c:v>
                </c:pt>
                <c:pt idx="7">
                  <c:v>5316.0580707661902</c:v>
                </c:pt>
                <c:pt idx="8">
                  <c:v>6034.5066457532203</c:v>
                </c:pt>
                <c:pt idx="9">
                  <c:v>6742.6483793781081</c:v>
                </c:pt>
                <c:pt idx="10">
                  <c:v>7440.5105488304425</c:v>
                </c:pt>
                <c:pt idx="11">
                  <c:v>8128.1362740207041</c:v>
                </c:pt>
                <c:pt idx="12">
                  <c:v>8805.5830589075704</c:v>
                </c:pt>
                <c:pt idx="13">
                  <c:v>9472.9213027704463</c:v>
                </c:pt>
                <c:pt idx="14">
                  <c:v>10130.232786420118</c:v>
                </c:pt>
                <c:pt idx="15">
                  <c:v>10777.609138401955</c:v>
                </c:pt>
                <c:pt idx="16">
                  <c:v>11415.150286293347</c:v>
                </c:pt>
                <c:pt idx="17">
                  <c:v>12042.962898229229</c:v>
                </c:pt>
                <c:pt idx="18">
                  <c:v>12661.158819808159</c:v>
                </c:pt>
                <c:pt idx="19">
                  <c:v>13269.853511533905</c:v>
                </c:pt>
                <c:pt idx="20">
                  <c:v>13869.164491936288</c:v>
                </c:pt>
                <c:pt idx="21">
                  <c:v>14459.209791488602</c:v>
                </c:pt>
                <c:pt idx="22">
                  <c:v>15040.10642239847</c:v>
                </c:pt>
                <c:pt idx="23">
                  <c:v>15611.96886929277</c:v>
                </c:pt>
                <c:pt idx="24">
                  <c:v>16174.90760574882</c:v>
                </c:pt>
                <c:pt idx="25">
                  <c:v>16729.027641539069</c:v>
                </c:pt>
                <c:pt idx="26">
                  <c:v>17274.427105359522</c:v>
                </c:pt>
                <c:pt idx="27">
                  <c:v>17811.195867700553</c:v>
                </c:pt>
                <c:pt idx="28">
                  <c:v>18339.414208394213</c:v>
                </c:pt>
                <c:pt idx="29">
                  <c:v>18859.151533234635</c:v>
                </c:pt>
                <c:pt idx="30">
                  <c:v>19370.465143917736</c:v>
                </c:pt>
                <c:pt idx="31">
                  <c:v>19873.399065384652</c:v>
                </c:pt>
                <c:pt idx="32">
                  <c:v>20367.98293447894</c:v>
                </c:pt>
                <c:pt idx="33">
                  <c:v>20854.230953642622</c:v>
                </c:pt>
                <c:pt idx="34">
                  <c:v>21332.140913180479</c:v>
                </c:pt>
                <c:pt idx="35">
                  <c:v>21801.693285415589</c:v>
                </c:pt>
                <c:pt idx="36">
                  <c:v>22262.850393844357</c:v>
                </c:pt>
                <c:pt idx="37">
                  <c:v>22715.55566017413</c:v>
                </c:pt>
                <c:pt idx="38">
                  <c:v>23159.732931894112</c:v>
                </c:pt>
                <c:pt idx="39">
                  <c:v>23595.285892789816</c:v>
                </c:pt>
                <c:pt idx="40">
                  <c:v>24022.097558563826</c:v>
                </c:pt>
                <c:pt idx="41">
                  <c:v>24440.029859471993</c:v>
                </c:pt>
                <c:pt idx="42">
                  <c:v>24848.923311624691</c:v>
                </c:pt>
                <c:pt idx="43">
                  <c:v>25248.596778338877</c:v>
                </c:pt>
                <c:pt idx="44">
                  <c:v>25638.847322658115</c:v>
                </c:pt>
                <c:pt idx="45">
                  <c:v>26019.450151886238</c:v>
                </c:pt>
                <c:pt idx="46">
                  <c:v>26390.158654705654</c:v>
                </c:pt>
                <c:pt idx="47">
                  <c:v>26750.70453117579</c:v>
                </c:pt>
                <c:pt idx="48">
                  <c:v>27100.798015629156</c:v>
                </c:pt>
                <c:pt idx="49">
                  <c:v>27440.128192205546</c:v>
                </c:pt>
                <c:pt idx="50">
                  <c:v>27768.363402487441</c:v>
                </c:pt>
                <c:pt idx="51">
                  <c:v>28085.151744424216</c:v>
                </c:pt>
                <c:pt idx="52">
                  <c:v>28390.121661458419</c:v>
                </c:pt>
                <c:pt idx="53">
                  <c:v>28682.882620496832</c:v>
                </c:pt>
                <c:pt idx="54">
                  <c:v>28963.025877101496</c:v>
                </c:pt>
                <c:pt idx="55">
                  <c:v>29230.125326012163</c:v>
                </c:pt>
                <c:pt idx="56">
                  <c:v>29483.738434854324</c:v>
                </c:pt>
                <c:pt idx="57">
                  <c:v>29723.407258633772</c:v>
                </c:pt>
                <c:pt idx="58">
                  <c:v>29948.659532373164</c:v>
                </c:pt>
                <c:pt idx="59">
                  <c:v>30159.009839007256</c:v>
                </c:pt>
                <c:pt idx="60">
                  <c:v>30353.960849422205</c:v>
                </c:pt>
                <c:pt idx="61">
                  <c:v>30533.004631302258</c:v>
                </c:pt>
                <c:pt idx="62">
                  <c:v>30695.624023233555</c:v>
                </c:pt>
                <c:pt idx="63">
                  <c:v>30841.294070310949</c:v>
                </c:pt>
                <c:pt idx="64">
                  <c:v>30969.483517300858</c:v>
                </c:pt>
                <c:pt idx="65">
                  <c:v>31079.65635522993</c:v>
                </c:pt>
                <c:pt idx="66">
                  <c:v>31171.273417098735</c:v>
                </c:pt>
                <c:pt idx="67">
                  <c:v>31243.79401825984</c:v>
                </c:pt>
                <c:pt idx="68">
                  <c:v>31296.677636852673</c:v>
                </c:pt>
                <c:pt idx="69">
                  <c:v>31329.385629553406</c:v>
                </c:pt>
                <c:pt idx="70">
                  <c:v>31341.382977776331</c:v>
                </c:pt>
                <c:pt idx="71">
                  <c:v>31332.140059355832</c:v>
                </c:pt>
                <c:pt idx="72">
                  <c:v>31301.134440643418</c:v>
                </c:pt>
                <c:pt idx="73">
                  <c:v>31247.852683874858</c:v>
                </c:pt>
                <c:pt idx="74">
                  <c:v>31171.792164595921</c:v>
                </c:pt>
                <c:pt idx="75">
                  <c:v>31072.462893884353</c:v>
                </c:pt>
                <c:pt idx="76">
                  <c:v>30949.389340068887</c:v>
                </c:pt>
                <c:pt idx="77">
                  <c:v>30802.112244623804</c:v>
                </c:pt>
                <c:pt idx="78">
                  <c:v>30630.190426910845</c:v>
                </c:pt>
                <c:pt idx="79">
                  <c:v>30433.202572447306</c:v>
                </c:pt>
                <c:pt idx="80">
                  <c:v>30210.748999402371</c:v>
                </c:pt>
                <c:pt idx="81">
                  <c:v>29962.453398060134</c:v>
                </c:pt>
                <c:pt idx="82">
                  <c:v>29687.964538040651</c:v>
                </c:pt>
                <c:pt idx="83">
                  <c:v>29386.957938136256</c:v>
                </c:pt>
                <c:pt idx="84">
                  <c:v>29059.137493701648</c:v>
                </c:pt>
                <c:pt idx="85">
                  <c:v>28704.237056631482</c:v>
                </c:pt>
                <c:pt idx="86">
                  <c:v>28322.021963067993</c:v>
                </c:pt>
                <c:pt idx="87">
                  <c:v>27912.290504104712</c:v>
                </c:pt>
                <c:pt idx="88">
                  <c:v>27474.87533488746</c:v>
                </c:pt>
                <c:pt idx="89">
                  <c:v>27009.644817664128</c:v>
                </c:pt>
                <c:pt idx="90">
                  <c:v>26516.504294495528</c:v>
                </c:pt>
                <c:pt idx="91">
                  <c:v>25995.397285514136</c:v>
                </c:pt>
                <c:pt idx="92">
                  <c:v>25446.306608802752</c:v>
                </c:pt>
                <c:pt idx="93">
                  <c:v>24869.255418162626</c:v>
                </c:pt>
                <c:pt idx="94">
                  <c:v>24264.308155247043</c:v>
                </c:pt>
                <c:pt idx="95">
                  <c:v>23631.571412754962</c:v>
                </c:pt>
                <c:pt idx="96">
                  <c:v>22971.194705606118</c:v>
                </c:pt>
                <c:pt idx="97">
                  <c:v>22283.371147254893</c:v>
                </c:pt>
                <c:pt idx="98">
                  <c:v>21568.338028545008</c:v>
                </c:pt>
                <c:pt idx="99">
                  <c:v>20826.377296758925</c:v>
                </c:pt>
                <c:pt idx="100">
                  <c:v>20057.815932774807</c:v>
                </c:pt>
                <c:pt idx="101">
                  <c:v>19263.026224509227</c:v>
                </c:pt>
                <c:pt idx="102">
                  <c:v>18442.425935094347</c:v>
                </c:pt>
                <c:pt idx="103">
                  <c:v>17596.478364514202</c:v>
                </c:pt>
                <c:pt idx="104">
                  <c:v>16725.692303704149</c:v>
                </c:pt>
                <c:pt idx="105">
                  <c:v>15830.621880400106</c:v>
                </c:pt>
                <c:pt idx="106">
                  <c:v>14911.866296310391</c:v>
                </c:pt>
                <c:pt idx="107">
                  <c:v>13970.069455469526</c:v>
                </c:pt>
                <c:pt idx="108">
                  <c:v>13005.919483921843</c:v>
                </c:pt>
                <c:pt idx="109">
                  <c:v>12020.148141171008</c:v>
                </c:pt>
                <c:pt idx="110">
                  <c:v>11013.530124119347</c:v>
                </c:pt>
                <c:pt idx="111">
                  <c:v>9986.8822645072978</c:v>
                </c:pt>
                <c:pt idx="112">
                  <c:v>8941.0626211474555</c:v>
                </c:pt>
                <c:pt idx="113">
                  <c:v>7876.9694685292079</c:v>
                </c:pt>
                <c:pt idx="114">
                  <c:v>6795.5401836470455</c:v>
                </c:pt>
                <c:pt idx="115">
                  <c:v>5697.7500331798719</c:v>
                </c:pt>
                <c:pt idx="116">
                  <c:v>4584.6108634151678</c:v>
                </c:pt>
                <c:pt idx="117">
                  <c:v>3457.1696955749453</c:v>
                </c:pt>
                <c:pt idx="118">
                  <c:v>2316.5072294559714</c:v>
                </c:pt>
                <c:pt idx="119">
                  <c:v>1163.736258543604</c:v>
                </c:pt>
                <c:pt idx="120">
                  <c:v>1.3674506470780031E-11</c:v>
                </c:pt>
                <c:pt idx="121">
                  <c:v>-1173.5296568418976</c:v>
                </c:pt>
                <c:pt idx="122">
                  <c:v>-2355.6539796252255</c:v>
                </c:pt>
                <c:pt idx="123">
                  <c:v>-3545.1492956906445</c:v>
                </c:pt>
                <c:pt idx="124">
                  <c:v>-4740.7689641053848</c:v>
                </c:pt>
                <c:pt idx="125">
                  <c:v>-5941.2454125417526</c:v>
                </c:pt>
                <c:pt idx="126">
                  <c:v>-7145.2922343674763</c:v>
                </c:pt>
                <c:pt idx="127">
                  <c:v>-8351.6063411448176</c:v>
                </c:pt>
                <c:pt idx="128">
                  <c:v>-9558.8701655786881</c:v>
                </c:pt>
                <c:pt idx="129">
                  <c:v>-10765.753909814743</c:v>
                </c:pt>
                <c:pt idx="130">
                  <c:v>-11970.917833858572</c:v>
                </c:pt>
                <c:pt idx="131">
                  <c:v>-13173.014578773462</c:v>
                </c:pt>
                <c:pt idx="132">
                  <c:v>-14370.691519213462</c:v>
                </c:pt>
                <c:pt idx="133">
                  <c:v>-15562.593139762361</c:v>
                </c:pt>
                <c:pt idx="134">
                  <c:v>-16747.363429477402</c:v>
                </c:pt>
                <c:pt idx="135">
                  <c:v>-17923.648288979759</c:v>
                </c:pt>
                <c:pt idx="136">
                  <c:v>-19090.097944391662</c:v>
                </c:pt>
                <c:pt idx="137">
                  <c:v>-20245.36936239291</c:v>
                </c:pt>
                <c:pt idx="138">
                  <c:v>-21388.128660657861</c:v>
                </c:pt>
                <c:pt idx="139">
                  <c:v>-22517.05350793674</c:v>
                </c:pt>
                <c:pt idx="140">
                  <c:v>-23630.835508063756</c:v>
                </c:pt>
                <c:pt idx="141">
                  <c:v>-24728.182562207512</c:v>
                </c:pt>
                <c:pt idx="142">
                  <c:v>-25807.821203728512</c:v>
                </c:pt>
                <c:pt idx="143">
                  <c:v>-26868.498900069659</c:v>
                </c:pt>
                <c:pt idx="144">
                  <c:v>-27908.986316186641</c:v>
                </c:pt>
                <c:pt idx="145">
                  <c:v>-28928.079534114957</c:v>
                </c:pt>
                <c:pt idx="146">
                  <c:v>-29924.602223378213</c:v>
                </c:pt>
                <c:pt idx="147">
                  <c:v>-30897.40775706316</c:v>
                </c:pt>
                <c:pt idx="148">
                  <c:v>-31845.381268520083</c:v>
                </c:pt>
                <c:pt idx="149">
                  <c:v>-32767.441643796843</c:v>
                </c:pt>
                <c:pt idx="150">
                  <c:v>-33662.543445073279</c:v>
                </c:pt>
                <c:pt idx="151">
                  <c:v>-34529.678760536881</c:v>
                </c:pt>
                <c:pt idx="152">
                  <c:v>-35367.878976325585</c:v>
                </c:pt>
                <c:pt idx="153">
                  <c:v>-36176.216466359641</c:v>
                </c:pt>
                <c:pt idx="154">
                  <c:v>-36953.806196092293</c:v>
                </c:pt>
                <c:pt idx="155">
                  <c:v>-37699.807236427019</c:v>
                </c:pt>
                <c:pt idx="156">
                  <c:v>-38413.424184276679</c:v>
                </c:pt>
                <c:pt idx="157">
                  <c:v>-39093.908486477034</c:v>
                </c:pt>
                <c:pt idx="158">
                  <c:v>-39740.559664012682</c:v>
                </c:pt>
                <c:pt idx="159">
                  <c:v>-40352.726433767093</c:v>
                </c:pt>
                <c:pt idx="160">
                  <c:v>-40929.807725269071</c:v>
                </c:pt>
                <c:pt idx="161">
                  <c:v>-41471.253590175394</c:v>
                </c:pt>
                <c:pt idx="162">
                  <c:v>-41976.566002502892</c:v>
                </c:pt>
                <c:pt idx="163">
                  <c:v>-42445.299547900664</c:v>
                </c:pt>
                <c:pt idx="164">
                  <c:v>-42877.062000536942</c:v>
                </c:pt>
                <c:pt idx="165">
                  <c:v>-43271.514786460262</c:v>
                </c:pt>
                <c:pt idx="166">
                  <c:v>-43628.373332584444</c:v>
                </c:pt>
                <c:pt idx="167">
                  <c:v>-43947.40730073757</c:v>
                </c:pt>
                <c:pt idx="168">
                  <c:v>-44228.440706507346</c:v>
                </c:pt>
                <c:pt idx="169">
                  <c:v>-44471.351922908929</c:v>
                </c:pt>
                <c:pt idx="170">
                  <c:v>-44676.073569192667</c:v>
                </c:pt>
                <c:pt idx="171">
                  <c:v>-44842.592285401501</c:v>
                </c:pt>
                <c:pt idx="172">
                  <c:v>-44970.948393576982</c:v>
                </c:pt>
                <c:pt idx="173">
                  <c:v>-45061.235446799736</c:v>
                </c:pt>
                <c:pt idx="174">
                  <c:v>-45113.59966753381</c:v>
                </c:pt>
                <c:pt idx="175">
                  <c:v>-45128.239277023604</c:v>
                </c:pt>
                <c:pt idx="176">
                  <c:v>-45105.403717766159</c:v>
                </c:pt>
                <c:pt idx="177">
                  <c:v>-45045.392771350809</c:v>
                </c:pt>
                <c:pt idx="178">
                  <c:v>-44948.555574219863</c:v>
                </c:pt>
                <c:pt idx="179">
                  <c:v>-44815.289534159521</c:v>
                </c:pt>
                <c:pt idx="180">
                  <c:v>-44646.039150577781</c:v>
                </c:pt>
                <c:pt idx="181">
                  <c:v>-44441.29474186452</c:v>
                </c:pt>
                <c:pt idx="182">
                  <c:v>-44201.591083359475</c:v>
                </c:pt>
                <c:pt idx="183">
                  <c:v>-43927.505959673625</c:v>
                </c:pt>
                <c:pt idx="184">
                  <c:v>-43619.658635319618</c:v>
                </c:pt>
                <c:pt idx="185">
                  <c:v>-43278.708247805822</c:v>
                </c:pt>
                <c:pt idx="186">
                  <c:v>-42905.352127536571</c:v>
                </c:pt>
                <c:pt idx="187">
                  <c:v>-42500.324049036724</c:v>
                </c:pt>
                <c:pt idx="188">
                  <c:v>-42064.392418182739</c:v>
                </c:pt>
                <c:pt idx="189">
                  <c:v>-41598.358400272351</c:v>
                </c:pt>
                <c:pt idx="190">
                  <c:v>-41103.053993903777</c:v>
                </c:pt>
                <c:pt idx="191">
                  <c:v>-40579.340055758643</c:v>
                </c:pt>
                <c:pt idx="192">
                  <c:v>-40028.104281493092</c:v>
                </c:pt>
                <c:pt idx="193">
                  <c:v>-39450.259148038516</c:v>
                </c:pt>
                <c:pt idx="194">
                  <c:v>-38846.739822694202</c:v>
                </c:pt>
                <c:pt idx="195">
                  <c:v>-38218.502044462191</c:v>
                </c:pt>
                <c:pt idx="196">
                  <c:v>-37566.519983126207</c:v>
                </c:pt>
                <c:pt idx="197">
                  <c:v>-36891.784081615762</c:v>
                </c:pt>
                <c:pt idx="198">
                  <c:v>-36195.29888721677</c:v>
                </c:pt>
                <c:pt idx="199">
                  <c:v>-35478.080877200111</c:v>
                </c:pt>
                <c:pt idx="200">
                  <c:v>-34741.156284430544</c:v>
                </c:pt>
                <c:pt idx="201">
                  <c:v>-33985.558928496801</c:v>
                </c:pt>
                <c:pt idx="202">
                  <c:v>-33212.328057866172</c:v>
                </c:pt>
                <c:pt idx="203">
                  <c:v>-32422.506208514933</c:v>
                </c:pt>
                <c:pt idx="204">
                  <c:v>-31617.137084419413</c:v>
                </c:pt>
                <c:pt idx="205">
                  <c:v>-30797.263465211159</c:v>
                </c:pt>
                <c:pt idx="206">
                  <c:v>-29963.925146204812</c:v>
                </c:pt>
                <c:pt idx="207">
                  <c:v>-29118.156915897602</c:v>
                </c:pt>
                <c:pt idx="208">
                  <c:v>-28260.986575917104</c:v>
                </c:pt>
                <c:pt idx="209">
                  <c:v>-27393.433008257434</c:v>
                </c:pt>
                <c:pt idx="210">
                  <c:v>-26516.504294495571</c:v>
                </c:pt>
                <c:pt idx="211">
                  <c:v>-25631.195891517465</c:v>
                </c:pt>
                <c:pt idx="212">
                  <c:v>-24738.488868111657</c:v>
                </c:pt>
                <c:pt idx="213">
                  <c:v>-23839.348206601182</c:v>
                </c:pt>
                <c:pt idx="214">
                  <c:v>-22934.721173490798</c:v>
                </c:pt>
                <c:pt idx="215">
                  <c:v>-22025.535762899111</c:v>
                </c:pt>
                <c:pt idx="216">
                  <c:v>-21112.699216329373</c:v>
                </c:pt>
                <c:pt idx="217">
                  <c:v>-20197.096622107634</c:v>
                </c:pt>
                <c:pt idx="218">
                  <c:v>-19279.589597582079</c:v>
                </c:pt>
                <c:pt idx="219">
                  <c:v>-18361.015056937289</c:v>
                </c:pt>
                <c:pt idx="220">
                  <c:v>-17442.184067225237</c:v>
                </c:pt>
                <c:pt idx="221">
                  <c:v>-16523.880794961457</c:v>
                </c:pt>
                <c:pt idx="222">
                  <c:v>-15606.861545371739</c:v>
                </c:pt>
                <c:pt idx="223">
                  <c:v>-14691.853896108003</c:v>
                </c:pt>
                <c:pt idx="224">
                  <c:v>-13779.555926980931</c:v>
                </c:pt>
                <c:pt idx="225">
                  <c:v>-12870.635546981679</c:v>
                </c:pt>
                <c:pt idx="226">
                  <c:v>-11965.729919587171</c:v>
                </c:pt>
                <c:pt idx="227">
                  <c:v>-11065.444987063323</c:v>
                </c:pt>
                <c:pt idx="228">
                  <c:v>-10170.355094199234</c:v>
                </c:pt>
                <c:pt idx="229">
                  <c:v>-9281.0027116231977</c:v>
                </c:pt>
                <c:pt idx="230">
                  <c:v>-8397.8982585697086</c:v>
                </c:pt>
                <c:pt idx="231">
                  <c:v>-7521.5200246856002</c:v>
                </c:pt>
                <c:pt idx="232">
                  <c:v>-6652.3141901844729</c:v>
                </c:pt>
                <c:pt idx="233">
                  <c:v>-5790.6949433818545</c:v>
                </c:pt>
                <c:pt idx="234">
                  <c:v>-4937.0446943702655</c:v>
                </c:pt>
                <c:pt idx="235">
                  <c:v>-4091.7143833240384</c:v>
                </c:pt>
                <c:pt idx="236">
                  <c:v>-3255.0238816589113</c:v>
                </c:pt>
                <c:pt idx="237">
                  <c:v>-2427.262484013484</c:v>
                </c:pt>
                <c:pt idx="238">
                  <c:v>-1608.6894887648639</c:v>
                </c:pt>
                <c:pt idx="239">
                  <c:v>-799.53486454691995</c:v>
                </c:pt>
                <c:pt idx="240">
                  <c:v>-6.6935303840017822E-11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hover!$AS$31</c:f>
              <c:strCache>
                <c:ptCount val="1"/>
                <c:pt idx="0">
                  <c:v>Total M (ft-lb)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hover!$AS$32:$AS$272</c:f>
              <c:numCache>
                <c:formatCode>0.00</c:formatCode>
                <c:ptCount val="241"/>
                <c:pt idx="0">
                  <c:v>-14292.078301155578</c:v>
                </c:pt>
                <c:pt idx="1">
                  <c:v>-14292.07830115558</c:v>
                </c:pt>
                <c:pt idx="2">
                  <c:v>-14292.078301155581</c:v>
                </c:pt>
                <c:pt idx="3">
                  <c:v>-14292.078301155572</c:v>
                </c:pt>
                <c:pt idx="4">
                  <c:v>-14292.07830115558</c:v>
                </c:pt>
                <c:pt idx="5">
                  <c:v>-14292.078301155592</c:v>
                </c:pt>
                <c:pt idx="6">
                  <c:v>-14292.078301155587</c:v>
                </c:pt>
                <c:pt idx="7">
                  <c:v>-14292.078301155565</c:v>
                </c:pt>
                <c:pt idx="8">
                  <c:v>-14292.078301155565</c:v>
                </c:pt>
                <c:pt idx="9">
                  <c:v>-14292.078301155605</c:v>
                </c:pt>
                <c:pt idx="10">
                  <c:v>-14292.078301155587</c:v>
                </c:pt>
                <c:pt idx="11">
                  <c:v>-14292.078301155583</c:v>
                </c:pt>
                <c:pt idx="12">
                  <c:v>-14292.07830115558</c:v>
                </c:pt>
                <c:pt idx="13">
                  <c:v>-14292.078301155565</c:v>
                </c:pt>
                <c:pt idx="14">
                  <c:v>-14292.07830115558</c:v>
                </c:pt>
                <c:pt idx="15">
                  <c:v>-14292.078301155596</c:v>
                </c:pt>
                <c:pt idx="16">
                  <c:v>-14292.078301155581</c:v>
                </c:pt>
                <c:pt idx="17">
                  <c:v>-14292.078301155585</c:v>
                </c:pt>
                <c:pt idx="18">
                  <c:v>-14292.07830115558</c:v>
                </c:pt>
                <c:pt idx="19">
                  <c:v>-14292.078301155585</c:v>
                </c:pt>
                <c:pt idx="20">
                  <c:v>-14292.078301155565</c:v>
                </c:pt>
                <c:pt idx="21">
                  <c:v>-14292.0783011556</c:v>
                </c:pt>
                <c:pt idx="22">
                  <c:v>-14292.078301155574</c:v>
                </c:pt>
                <c:pt idx="23">
                  <c:v>-14292.07830115558</c:v>
                </c:pt>
                <c:pt idx="24">
                  <c:v>-14292.078301155572</c:v>
                </c:pt>
                <c:pt idx="25">
                  <c:v>-14292.078301155572</c:v>
                </c:pt>
                <c:pt idx="26">
                  <c:v>-14292.078301155576</c:v>
                </c:pt>
                <c:pt idx="27">
                  <c:v>-14292.078301155561</c:v>
                </c:pt>
                <c:pt idx="28">
                  <c:v>-14292.078301155583</c:v>
                </c:pt>
                <c:pt idx="29">
                  <c:v>-14292.078301155572</c:v>
                </c:pt>
                <c:pt idx="30">
                  <c:v>-14292.07830115558</c:v>
                </c:pt>
                <c:pt idx="31">
                  <c:v>-14292.078301155587</c:v>
                </c:pt>
                <c:pt idx="32">
                  <c:v>-14292.078301155583</c:v>
                </c:pt>
                <c:pt idx="33">
                  <c:v>-14292.078301155616</c:v>
                </c:pt>
                <c:pt idx="34">
                  <c:v>-14292.078301155594</c:v>
                </c:pt>
                <c:pt idx="35">
                  <c:v>-14292.07830115559</c:v>
                </c:pt>
                <c:pt idx="36">
                  <c:v>-14292.078301155572</c:v>
                </c:pt>
                <c:pt idx="37">
                  <c:v>-14292.078301155572</c:v>
                </c:pt>
                <c:pt idx="38">
                  <c:v>-14292.078301155561</c:v>
                </c:pt>
                <c:pt idx="39">
                  <c:v>-14292.078301155565</c:v>
                </c:pt>
                <c:pt idx="40">
                  <c:v>-14292.078301155594</c:v>
                </c:pt>
                <c:pt idx="41">
                  <c:v>-14292.078301155576</c:v>
                </c:pt>
                <c:pt idx="42">
                  <c:v>-14292.078301155576</c:v>
                </c:pt>
                <c:pt idx="43">
                  <c:v>-14292.078301155561</c:v>
                </c:pt>
                <c:pt idx="44">
                  <c:v>-14292.078301155601</c:v>
                </c:pt>
                <c:pt idx="45">
                  <c:v>-14292.07830115559</c:v>
                </c:pt>
                <c:pt idx="46">
                  <c:v>-14292.078301155587</c:v>
                </c:pt>
                <c:pt idx="47">
                  <c:v>-14292.078301155583</c:v>
                </c:pt>
                <c:pt idx="48">
                  <c:v>-14292.07830115558</c:v>
                </c:pt>
                <c:pt idx="49">
                  <c:v>-14292.078301155572</c:v>
                </c:pt>
                <c:pt idx="50">
                  <c:v>-14292.078301155583</c:v>
                </c:pt>
                <c:pt idx="51">
                  <c:v>-14292.078301155587</c:v>
                </c:pt>
                <c:pt idx="52">
                  <c:v>-14292.07830115559</c:v>
                </c:pt>
                <c:pt idx="53">
                  <c:v>-14292.078301155587</c:v>
                </c:pt>
                <c:pt idx="54">
                  <c:v>-14292.078301155572</c:v>
                </c:pt>
                <c:pt idx="55">
                  <c:v>-14292.07830115558</c:v>
                </c:pt>
                <c:pt idx="56">
                  <c:v>-14292.07830115558</c:v>
                </c:pt>
                <c:pt idx="57">
                  <c:v>-14292.07830115559</c:v>
                </c:pt>
                <c:pt idx="58">
                  <c:v>-14292.078301155609</c:v>
                </c:pt>
                <c:pt idx="59">
                  <c:v>-14292.078301155587</c:v>
                </c:pt>
                <c:pt idx="60">
                  <c:v>-14292.078301155569</c:v>
                </c:pt>
                <c:pt idx="61">
                  <c:v>-14292.07830115558</c:v>
                </c:pt>
                <c:pt idx="62">
                  <c:v>-14292.078301155576</c:v>
                </c:pt>
                <c:pt idx="63">
                  <c:v>-14292.078301155576</c:v>
                </c:pt>
                <c:pt idx="64">
                  <c:v>-14292.078301155601</c:v>
                </c:pt>
                <c:pt idx="65">
                  <c:v>-14292.078301155601</c:v>
                </c:pt>
                <c:pt idx="66">
                  <c:v>-14292.078301155594</c:v>
                </c:pt>
                <c:pt idx="67">
                  <c:v>-14292.078301155561</c:v>
                </c:pt>
                <c:pt idx="68">
                  <c:v>-14292.078301155565</c:v>
                </c:pt>
                <c:pt idx="69">
                  <c:v>-14292.078301155598</c:v>
                </c:pt>
                <c:pt idx="70">
                  <c:v>-14292.078301155605</c:v>
                </c:pt>
                <c:pt idx="71">
                  <c:v>-14292.07830115558</c:v>
                </c:pt>
                <c:pt idx="72">
                  <c:v>-14292.078301155565</c:v>
                </c:pt>
                <c:pt idx="73">
                  <c:v>-14292.078301155569</c:v>
                </c:pt>
                <c:pt idx="74">
                  <c:v>-14292.078301155569</c:v>
                </c:pt>
                <c:pt idx="75">
                  <c:v>-14292.07830115559</c:v>
                </c:pt>
                <c:pt idx="76">
                  <c:v>-14292.078301155587</c:v>
                </c:pt>
                <c:pt idx="77">
                  <c:v>-14292.078301155587</c:v>
                </c:pt>
                <c:pt idx="78">
                  <c:v>-14292.07830115558</c:v>
                </c:pt>
                <c:pt idx="79">
                  <c:v>-14292.07830115559</c:v>
                </c:pt>
                <c:pt idx="80">
                  <c:v>-14292.07830115559</c:v>
                </c:pt>
                <c:pt idx="81">
                  <c:v>-14292.07830115559</c:v>
                </c:pt>
                <c:pt idx="82">
                  <c:v>-14292.078301155569</c:v>
                </c:pt>
                <c:pt idx="83">
                  <c:v>-14292.078301155576</c:v>
                </c:pt>
                <c:pt idx="84">
                  <c:v>-14292.078301155572</c:v>
                </c:pt>
                <c:pt idx="85">
                  <c:v>-14292.078301155572</c:v>
                </c:pt>
                <c:pt idx="86">
                  <c:v>-14292.078301155576</c:v>
                </c:pt>
                <c:pt idx="87">
                  <c:v>-14292.078301155583</c:v>
                </c:pt>
                <c:pt idx="88">
                  <c:v>-14292.078301155576</c:v>
                </c:pt>
                <c:pt idx="89">
                  <c:v>-14292.078301155561</c:v>
                </c:pt>
                <c:pt idx="90">
                  <c:v>-14292.078301155583</c:v>
                </c:pt>
                <c:pt idx="91">
                  <c:v>-14292.078301155572</c:v>
                </c:pt>
                <c:pt idx="92">
                  <c:v>-14292.07830115558</c:v>
                </c:pt>
                <c:pt idx="93">
                  <c:v>-14292.078301155598</c:v>
                </c:pt>
                <c:pt idx="94">
                  <c:v>-14292.078301155572</c:v>
                </c:pt>
                <c:pt idx="95">
                  <c:v>-14292.078301155587</c:v>
                </c:pt>
                <c:pt idx="96">
                  <c:v>-14292.078301155561</c:v>
                </c:pt>
                <c:pt idx="97">
                  <c:v>-14292.078301155572</c:v>
                </c:pt>
                <c:pt idx="98">
                  <c:v>-14292.078301155565</c:v>
                </c:pt>
                <c:pt idx="99">
                  <c:v>-14292.078301155569</c:v>
                </c:pt>
                <c:pt idx="100">
                  <c:v>-14292.078301155569</c:v>
                </c:pt>
                <c:pt idx="101">
                  <c:v>-14292.078301155565</c:v>
                </c:pt>
                <c:pt idx="102">
                  <c:v>-14292.078301155572</c:v>
                </c:pt>
                <c:pt idx="103">
                  <c:v>-14292.07830115558</c:v>
                </c:pt>
                <c:pt idx="104">
                  <c:v>-14292.07830115558</c:v>
                </c:pt>
                <c:pt idx="105">
                  <c:v>-14292.078301155552</c:v>
                </c:pt>
                <c:pt idx="106">
                  <c:v>-14292.078301155567</c:v>
                </c:pt>
                <c:pt idx="107">
                  <c:v>-14292.078301155572</c:v>
                </c:pt>
                <c:pt idx="108">
                  <c:v>-14292.078301155576</c:v>
                </c:pt>
                <c:pt idx="109">
                  <c:v>-14292.078301155569</c:v>
                </c:pt>
                <c:pt idx="110">
                  <c:v>-14292.078301155567</c:v>
                </c:pt>
                <c:pt idx="111">
                  <c:v>-14292.07830115555</c:v>
                </c:pt>
                <c:pt idx="112">
                  <c:v>-14292.078301155583</c:v>
                </c:pt>
                <c:pt idx="113">
                  <c:v>-14292.078301155576</c:v>
                </c:pt>
                <c:pt idx="114">
                  <c:v>-14292.078301155561</c:v>
                </c:pt>
                <c:pt idx="115">
                  <c:v>-14292.07830115558</c:v>
                </c:pt>
                <c:pt idx="116">
                  <c:v>-14292.078301155576</c:v>
                </c:pt>
                <c:pt idx="117">
                  <c:v>-14292.07830115556</c:v>
                </c:pt>
                <c:pt idx="118">
                  <c:v>-14292.078301155587</c:v>
                </c:pt>
                <c:pt idx="119">
                  <c:v>-14292.078301155574</c:v>
                </c:pt>
                <c:pt idx="120">
                  <c:v>-14292.078301155576</c:v>
                </c:pt>
                <c:pt idx="121">
                  <c:v>-14292.078301155578</c:v>
                </c:pt>
                <c:pt idx="122">
                  <c:v>-14292.078301155583</c:v>
                </c:pt>
                <c:pt idx="123">
                  <c:v>-14292.078301155583</c:v>
                </c:pt>
                <c:pt idx="124">
                  <c:v>-14292.078301155576</c:v>
                </c:pt>
                <c:pt idx="125">
                  <c:v>-14292.078301155583</c:v>
                </c:pt>
                <c:pt idx="126">
                  <c:v>-14292.07830115554</c:v>
                </c:pt>
                <c:pt idx="127">
                  <c:v>-14292.078301155563</c:v>
                </c:pt>
                <c:pt idx="128">
                  <c:v>-14292.078301155552</c:v>
                </c:pt>
                <c:pt idx="129">
                  <c:v>-14292.078301155565</c:v>
                </c:pt>
                <c:pt idx="130">
                  <c:v>-14292.07830115557</c:v>
                </c:pt>
                <c:pt idx="131">
                  <c:v>-14292.078301155569</c:v>
                </c:pt>
                <c:pt idx="132">
                  <c:v>-14292.078301155565</c:v>
                </c:pt>
                <c:pt idx="133">
                  <c:v>-14292.078301155565</c:v>
                </c:pt>
                <c:pt idx="134">
                  <c:v>-14292.07830115558</c:v>
                </c:pt>
                <c:pt idx="135">
                  <c:v>-14292.07830115558</c:v>
                </c:pt>
                <c:pt idx="136">
                  <c:v>-14292.078301155576</c:v>
                </c:pt>
                <c:pt idx="137">
                  <c:v>-14292.078301155565</c:v>
                </c:pt>
                <c:pt idx="138">
                  <c:v>-14292.078301155605</c:v>
                </c:pt>
                <c:pt idx="139">
                  <c:v>-14292.078301155612</c:v>
                </c:pt>
                <c:pt idx="140">
                  <c:v>-14292.078301155609</c:v>
                </c:pt>
                <c:pt idx="141">
                  <c:v>-14292.078301155576</c:v>
                </c:pt>
                <c:pt idx="142">
                  <c:v>-14292.078301155554</c:v>
                </c:pt>
                <c:pt idx="143">
                  <c:v>-14292.078301155576</c:v>
                </c:pt>
                <c:pt idx="144">
                  <c:v>-14292.07830115559</c:v>
                </c:pt>
                <c:pt idx="145">
                  <c:v>-14292.078301155569</c:v>
                </c:pt>
                <c:pt idx="146">
                  <c:v>-14292.07830115554</c:v>
                </c:pt>
                <c:pt idx="147">
                  <c:v>-14292.07830115555</c:v>
                </c:pt>
                <c:pt idx="148">
                  <c:v>-14292.07830115554</c:v>
                </c:pt>
                <c:pt idx="149">
                  <c:v>-14292.078301155529</c:v>
                </c:pt>
                <c:pt idx="150">
                  <c:v>-14292.078301155558</c:v>
                </c:pt>
                <c:pt idx="151">
                  <c:v>-14292.078301155558</c:v>
                </c:pt>
                <c:pt idx="152">
                  <c:v>-14292.078301155554</c:v>
                </c:pt>
                <c:pt idx="153">
                  <c:v>-14292.078301155565</c:v>
                </c:pt>
                <c:pt idx="154">
                  <c:v>-14292.078301155558</c:v>
                </c:pt>
                <c:pt idx="155">
                  <c:v>-14292.078301155569</c:v>
                </c:pt>
                <c:pt idx="156">
                  <c:v>-14292.078301155569</c:v>
                </c:pt>
                <c:pt idx="157">
                  <c:v>-14292.078301155576</c:v>
                </c:pt>
                <c:pt idx="158">
                  <c:v>-14292.07830115558</c:v>
                </c:pt>
                <c:pt idx="159">
                  <c:v>-14292.078301155587</c:v>
                </c:pt>
                <c:pt idx="160">
                  <c:v>-14292.078301155601</c:v>
                </c:pt>
                <c:pt idx="161">
                  <c:v>-14292.078301155587</c:v>
                </c:pt>
                <c:pt idx="162">
                  <c:v>-14292.078301155587</c:v>
                </c:pt>
                <c:pt idx="163">
                  <c:v>-14292.07830115558</c:v>
                </c:pt>
                <c:pt idx="164">
                  <c:v>-14292.078301155587</c:v>
                </c:pt>
                <c:pt idx="165">
                  <c:v>-14292.078301155576</c:v>
                </c:pt>
                <c:pt idx="166">
                  <c:v>-14292.078301155561</c:v>
                </c:pt>
                <c:pt idx="167">
                  <c:v>-14292.078301155569</c:v>
                </c:pt>
                <c:pt idx="168">
                  <c:v>-14292.078301155572</c:v>
                </c:pt>
                <c:pt idx="169">
                  <c:v>-14292.078301155565</c:v>
                </c:pt>
                <c:pt idx="170">
                  <c:v>-14292.078301155583</c:v>
                </c:pt>
                <c:pt idx="171">
                  <c:v>-14292.078301155561</c:v>
                </c:pt>
                <c:pt idx="172">
                  <c:v>-14292.078301155561</c:v>
                </c:pt>
                <c:pt idx="173">
                  <c:v>-14292.078301155572</c:v>
                </c:pt>
                <c:pt idx="174">
                  <c:v>-14292.078301155558</c:v>
                </c:pt>
                <c:pt idx="175">
                  <c:v>-14292.078301155565</c:v>
                </c:pt>
                <c:pt idx="176">
                  <c:v>-14292.078301155576</c:v>
                </c:pt>
                <c:pt idx="177">
                  <c:v>-14292.078301155569</c:v>
                </c:pt>
                <c:pt idx="178">
                  <c:v>-14292.078301155583</c:v>
                </c:pt>
                <c:pt idx="179">
                  <c:v>-14292.078301155576</c:v>
                </c:pt>
                <c:pt idx="180">
                  <c:v>-14292.078301155569</c:v>
                </c:pt>
                <c:pt idx="181">
                  <c:v>-14292.078301155572</c:v>
                </c:pt>
                <c:pt idx="182">
                  <c:v>-14292.078301155572</c:v>
                </c:pt>
                <c:pt idx="183">
                  <c:v>-14292.078301155565</c:v>
                </c:pt>
                <c:pt idx="184">
                  <c:v>-14292.078301155558</c:v>
                </c:pt>
                <c:pt idx="185">
                  <c:v>-14292.078301155558</c:v>
                </c:pt>
                <c:pt idx="186">
                  <c:v>-14292.078301155536</c:v>
                </c:pt>
                <c:pt idx="187">
                  <c:v>-14292.078301155518</c:v>
                </c:pt>
                <c:pt idx="188">
                  <c:v>-14292.078301155554</c:v>
                </c:pt>
                <c:pt idx="189">
                  <c:v>-14292.07830115558</c:v>
                </c:pt>
                <c:pt idx="190">
                  <c:v>-14292.078301155576</c:v>
                </c:pt>
                <c:pt idx="191">
                  <c:v>-14292.078301155572</c:v>
                </c:pt>
                <c:pt idx="192">
                  <c:v>-14292.078301155569</c:v>
                </c:pt>
                <c:pt idx="193">
                  <c:v>-14292.078301155572</c:v>
                </c:pt>
                <c:pt idx="194">
                  <c:v>-14292.078301155569</c:v>
                </c:pt>
                <c:pt idx="195">
                  <c:v>-14292.078301155645</c:v>
                </c:pt>
                <c:pt idx="196">
                  <c:v>-14292.078301155638</c:v>
                </c:pt>
                <c:pt idx="197">
                  <c:v>-14292.078301155638</c:v>
                </c:pt>
                <c:pt idx="198">
                  <c:v>-14292.078301155623</c:v>
                </c:pt>
                <c:pt idx="199">
                  <c:v>-14292.078301155641</c:v>
                </c:pt>
                <c:pt idx="200">
                  <c:v>-14292.078301155649</c:v>
                </c:pt>
                <c:pt idx="201">
                  <c:v>-14292.078301155638</c:v>
                </c:pt>
                <c:pt idx="202">
                  <c:v>-14292.078301155561</c:v>
                </c:pt>
                <c:pt idx="203">
                  <c:v>-14292.078301155561</c:v>
                </c:pt>
                <c:pt idx="204">
                  <c:v>-14292.078301155521</c:v>
                </c:pt>
                <c:pt idx="205">
                  <c:v>-14292.078301155518</c:v>
                </c:pt>
                <c:pt idx="206">
                  <c:v>-14292.07830115551</c:v>
                </c:pt>
                <c:pt idx="207">
                  <c:v>-14292.078301155518</c:v>
                </c:pt>
                <c:pt idx="208">
                  <c:v>-14292.078301155514</c:v>
                </c:pt>
                <c:pt idx="209">
                  <c:v>-14292.078301155518</c:v>
                </c:pt>
                <c:pt idx="210">
                  <c:v>-14292.078301155576</c:v>
                </c:pt>
                <c:pt idx="211">
                  <c:v>-14292.078301155572</c:v>
                </c:pt>
                <c:pt idx="212">
                  <c:v>-14292.078301155569</c:v>
                </c:pt>
                <c:pt idx="213">
                  <c:v>-14292.078301155572</c:v>
                </c:pt>
                <c:pt idx="214">
                  <c:v>-14292.078301155569</c:v>
                </c:pt>
                <c:pt idx="215">
                  <c:v>-14292.078301155583</c:v>
                </c:pt>
                <c:pt idx="216">
                  <c:v>-14292.078301155572</c:v>
                </c:pt>
                <c:pt idx="217">
                  <c:v>-14292.078301155638</c:v>
                </c:pt>
                <c:pt idx="218">
                  <c:v>-14292.078301155616</c:v>
                </c:pt>
                <c:pt idx="219">
                  <c:v>-14292.07830115563</c:v>
                </c:pt>
                <c:pt idx="220">
                  <c:v>-14292.078301155649</c:v>
                </c:pt>
                <c:pt idx="221">
                  <c:v>-14292.078301155627</c:v>
                </c:pt>
                <c:pt idx="222">
                  <c:v>-14292.078301155623</c:v>
                </c:pt>
                <c:pt idx="223">
                  <c:v>-14292.078301155618</c:v>
                </c:pt>
                <c:pt idx="224">
                  <c:v>-14292.078301155634</c:v>
                </c:pt>
                <c:pt idx="225">
                  <c:v>-14292.078301155563</c:v>
                </c:pt>
                <c:pt idx="226">
                  <c:v>-14292.078301155572</c:v>
                </c:pt>
                <c:pt idx="227">
                  <c:v>-14292.078301155574</c:v>
                </c:pt>
                <c:pt idx="228">
                  <c:v>-14292.078301155581</c:v>
                </c:pt>
                <c:pt idx="229">
                  <c:v>-14292.078301155572</c:v>
                </c:pt>
                <c:pt idx="230">
                  <c:v>-14292.07830115559</c:v>
                </c:pt>
                <c:pt idx="231">
                  <c:v>-14292.078301155572</c:v>
                </c:pt>
                <c:pt idx="232">
                  <c:v>-14292.07830115554</c:v>
                </c:pt>
                <c:pt idx="233">
                  <c:v>-14292.07830115555</c:v>
                </c:pt>
                <c:pt idx="234">
                  <c:v>-14292.078301155536</c:v>
                </c:pt>
                <c:pt idx="235">
                  <c:v>-14292.078301155574</c:v>
                </c:pt>
                <c:pt idx="236">
                  <c:v>-14292.078301155583</c:v>
                </c:pt>
                <c:pt idx="237">
                  <c:v>-14292.07830115558</c:v>
                </c:pt>
                <c:pt idx="238">
                  <c:v>-14292.07830115559</c:v>
                </c:pt>
                <c:pt idx="239">
                  <c:v>-14292.078301155583</c:v>
                </c:pt>
                <c:pt idx="240">
                  <c:v>-14292.078301155592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65208"/>
        <c:axId val="563468344"/>
      </c:scatterChart>
      <c:valAx>
        <c:axId val="563465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8344"/>
        <c:crosses val="autoZero"/>
        <c:crossBetween val="midCat"/>
      </c:valAx>
      <c:valAx>
        <c:axId val="56346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5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L-Torque-Roll-Right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hover!$AT$31</c:f>
              <c:strCache>
                <c:ptCount val="1"/>
                <c:pt idx="0">
                  <c:v>L1 (ft-lb)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hover!$AT$32:$AT$272</c:f>
              <c:numCache>
                <c:formatCode>0.00</c:formatCode>
                <c:ptCount val="241"/>
                <c:pt idx="0">
                  <c:v>0</c:v>
                </c:pt>
                <c:pt idx="1">
                  <c:v>799.53486454690221</c:v>
                </c:pt>
                <c:pt idx="2">
                  <c:v>1608.6894887648414</c:v>
                </c:pt>
                <c:pt idx="3">
                  <c:v>2427.2624840134558</c:v>
                </c:pt>
                <c:pt idx="4">
                  <c:v>3255.023881658879</c:v>
                </c:pt>
                <c:pt idx="5">
                  <c:v>4091.7143833240016</c:v>
                </c:pt>
                <c:pt idx="6">
                  <c:v>4937.04469437028</c:v>
                </c:pt>
                <c:pt idx="7">
                  <c:v>5790.6949433818654</c:v>
                </c:pt>
                <c:pt idx="8">
                  <c:v>6652.3141901844774</c:v>
                </c:pt>
                <c:pt idx="9">
                  <c:v>7521.5200246855993</c:v>
                </c:pt>
                <c:pt idx="10">
                  <c:v>8397.8982585697031</c:v>
                </c:pt>
                <c:pt idx="11">
                  <c:v>9281.0027116231886</c:v>
                </c:pt>
                <c:pt idx="12">
                  <c:v>10170.35509419922</c:v>
                </c:pt>
                <c:pt idx="13">
                  <c:v>11065.444987063305</c:v>
                </c:pt>
                <c:pt idx="14">
                  <c:v>11965.729919587147</c:v>
                </c:pt>
                <c:pt idx="15">
                  <c:v>12870.635546981644</c:v>
                </c:pt>
                <c:pt idx="16">
                  <c:v>13779.555926980889</c:v>
                </c:pt>
                <c:pt idx="17">
                  <c:v>14691.853896107961</c:v>
                </c:pt>
                <c:pt idx="18">
                  <c:v>15606.861545371694</c:v>
                </c:pt>
                <c:pt idx="19">
                  <c:v>16523.880794961406</c:v>
                </c:pt>
                <c:pt idx="20">
                  <c:v>17442.184067225171</c:v>
                </c:pt>
                <c:pt idx="21">
                  <c:v>18361.015056937224</c:v>
                </c:pt>
                <c:pt idx="22">
                  <c:v>19279.589597582017</c:v>
                </c:pt>
                <c:pt idx="23">
                  <c:v>20197.096622107565</c:v>
                </c:pt>
                <c:pt idx="24">
                  <c:v>21112.699216329362</c:v>
                </c:pt>
                <c:pt idx="25">
                  <c:v>22025.53576289909</c:v>
                </c:pt>
                <c:pt idx="26">
                  <c:v>22934.721173490772</c:v>
                </c:pt>
                <c:pt idx="27">
                  <c:v>23839.348206601157</c:v>
                </c:pt>
                <c:pt idx="28">
                  <c:v>24738.488868111632</c:v>
                </c:pt>
                <c:pt idx="29">
                  <c:v>25631.195891517429</c:v>
                </c:pt>
                <c:pt idx="30">
                  <c:v>26516.504294495524</c:v>
                </c:pt>
                <c:pt idx="31">
                  <c:v>27393.433008257438</c:v>
                </c:pt>
                <c:pt idx="32">
                  <c:v>28260.986575917104</c:v>
                </c:pt>
                <c:pt idx="33">
                  <c:v>29118.156915897602</c:v>
                </c:pt>
                <c:pt idx="34">
                  <c:v>29963.925146204812</c:v>
                </c:pt>
                <c:pt idx="35">
                  <c:v>30797.263465211156</c:v>
                </c:pt>
                <c:pt idx="36">
                  <c:v>31617.137084419388</c:v>
                </c:pt>
                <c:pt idx="37">
                  <c:v>32422.506208514915</c:v>
                </c:pt>
                <c:pt idx="38">
                  <c:v>33212.328057866151</c:v>
                </c:pt>
                <c:pt idx="39">
                  <c:v>33985.558928496772</c:v>
                </c:pt>
                <c:pt idx="40">
                  <c:v>34741.156284430508</c:v>
                </c:pt>
                <c:pt idx="41">
                  <c:v>35478.080877200082</c:v>
                </c:pt>
                <c:pt idx="42">
                  <c:v>36195.298887216741</c:v>
                </c:pt>
                <c:pt idx="43">
                  <c:v>36891.784081615719</c:v>
                </c:pt>
                <c:pt idx="44">
                  <c:v>37566.519983126163</c:v>
                </c:pt>
                <c:pt idx="45">
                  <c:v>38218.50204446214</c:v>
                </c:pt>
                <c:pt idx="46">
                  <c:v>38846.739822694202</c:v>
                </c:pt>
                <c:pt idx="47">
                  <c:v>39450.259148038502</c:v>
                </c:pt>
                <c:pt idx="48">
                  <c:v>40028.104281493084</c:v>
                </c:pt>
                <c:pt idx="49">
                  <c:v>40579.340055758636</c:v>
                </c:pt>
                <c:pt idx="50">
                  <c:v>41103.05399390377</c:v>
                </c:pt>
                <c:pt idx="51">
                  <c:v>41598.358400272322</c:v>
                </c:pt>
                <c:pt idx="52">
                  <c:v>42064.392418182731</c:v>
                </c:pt>
                <c:pt idx="53">
                  <c:v>42500.324049036724</c:v>
                </c:pt>
                <c:pt idx="54">
                  <c:v>42905.352127536578</c:v>
                </c:pt>
                <c:pt idx="55">
                  <c:v>43278.708247805822</c:v>
                </c:pt>
                <c:pt idx="56">
                  <c:v>43619.658635319618</c:v>
                </c:pt>
                <c:pt idx="57">
                  <c:v>43927.505959673625</c:v>
                </c:pt>
                <c:pt idx="58">
                  <c:v>44201.591083359475</c:v>
                </c:pt>
                <c:pt idx="59">
                  <c:v>44441.29474186452</c:v>
                </c:pt>
                <c:pt idx="60">
                  <c:v>44646.039150577781</c:v>
                </c:pt>
                <c:pt idx="61">
                  <c:v>44815.289534159507</c:v>
                </c:pt>
                <c:pt idx="62">
                  <c:v>44948.555574219863</c:v>
                </c:pt>
                <c:pt idx="63">
                  <c:v>45045.392771350802</c:v>
                </c:pt>
                <c:pt idx="64">
                  <c:v>45105.403717766167</c:v>
                </c:pt>
                <c:pt idx="65">
                  <c:v>45128.239277023611</c:v>
                </c:pt>
                <c:pt idx="66">
                  <c:v>45113.599667533817</c:v>
                </c:pt>
                <c:pt idx="67">
                  <c:v>45061.235446799736</c:v>
                </c:pt>
                <c:pt idx="68">
                  <c:v>44970.948393576997</c:v>
                </c:pt>
                <c:pt idx="69">
                  <c:v>44842.592285401501</c:v>
                </c:pt>
                <c:pt idx="70">
                  <c:v>44676.073569192667</c:v>
                </c:pt>
                <c:pt idx="71">
                  <c:v>44471.351922908936</c:v>
                </c:pt>
                <c:pt idx="72">
                  <c:v>44228.440706507354</c:v>
                </c:pt>
                <c:pt idx="73">
                  <c:v>43947.407300737585</c:v>
                </c:pt>
                <c:pt idx="74">
                  <c:v>43628.373332584466</c:v>
                </c:pt>
                <c:pt idx="75">
                  <c:v>43271.514786460248</c:v>
                </c:pt>
                <c:pt idx="76">
                  <c:v>42877.062000536935</c:v>
                </c:pt>
                <c:pt idx="77">
                  <c:v>42445.299547900657</c:v>
                </c:pt>
                <c:pt idx="78">
                  <c:v>41976.566002502885</c:v>
                </c:pt>
                <c:pt idx="79">
                  <c:v>41471.25359017538</c:v>
                </c:pt>
                <c:pt idx="80">
                  <c:v>40929.807725269056</c:v>
                </c:pt>
                <c:pt idx="81">
                  <c:v>40352.726433767093</c:v>
                </c:pt>
                <c:pt idx="82">
                  <c:v>39740.559664012668</c:v>
                </c:pt>
                <c:pt idx="83">
                  <c:v>39093.908486477041</c:v>
                </c:pt>
                <c:pt idx="84">
                  <c:v>38413.424184276686</c:v>
                </c:pt>
                <c:pt idx="85">
                  <c:v>37699.807236427027</c:v>
                </c:pt>
                <c:pt idx="86">
                  <c:v>36953.806196092322</c:v>
                </c:pt>
                <c:pt idx="87">
                  <c:v>36176.216466359685</c:v>
                </c:pt>
                <c:pt idx="88">
                  <c:v>35367.878976325628</c:v>
                </c:pt>
                <c:pt idx="89">
                  <c:v>34529.678760536917</c:v>
                </c:pt>
                <c:pt idx="90">
                  <c:v>33662.543445073323</c:v>
                </c:pt>
                <c:pt idx="91">
                  <c:v>32767.441643796901</c:v>
                </c:pt>
                <c:pt idx="92">
                  <c:v>31845.381268520141</c:v>
                </c:pt>
                <c:pt idx="93">
                  <c:v>30897.407757063222</c:v>
                </c:pt>
                <c:pt idx="94">
                  <c:v>29924.602223378293</c:v>
                </c:pt>
                <c:pt idx="95">
                  <c:v>28928.079534114982</c:v>
                </c:pt>
                <c:pt idx="96">
                  <c:v>27908.986316186656</c:v>
                </c:pt>
                <c:pt idx="97">
                  <c:v>26868.498900069677</c:v>
                </c:pt>
                <c:pt idx="98">
                  <c:v>25807.821203728548</c:v>
                </c:pt>
                <c:pt idx="99">
                  <c:v>24728.182562207545</c:v>
                </c:pt>
                <c:pt idx="100">
                  <c:v>23630.835508063708</c:v>
                </c:pt>
                <c:pt idx="101">
                  <c:v>22517.053507936722</c:v>
                </c:pt>
                <c:pt idx="102">
                  <c:v>21388.128660657861</c:v>
                </c:pt>
                <c:pt idx="103">
                  <c:v>20245.36936239291</c:v>
                </c:pt>
                <c:pt idx="104">
                  <c:v>19090.097944391662</c:v>
                </c:pt>
                <c:pt idx="105">
                  <c:v>17923.648288979777</c:v>
                </c:pt>
                <c:pt idx="106">
                  <c:v>16747.363429477417</c:v>
                </c:pt>
                <c:pt idx="107">
                  <c:v>15562.593139762379</c:v>
                </c:pt>
                <c:pt idx="108">
                  <c:v>14370.69151921348</c:v>
                </c:pt>
                <c:pt idx="109">
                  <c:v>13173.014578773502</c:v>
                </c:pt>
                <c:pt idx="110">
                  <c:v>11970.91783385861</c:v>
                </c:pt>
                <c:pt idx="111">
                  <c:v>10765.753909814783</c:v>
                </c:pt>
                <c:pt idx="112">
                  <c:v>9558.8701655787299</c:v>
                </c:pt>
                <c:pt idx="113">
                  <c:v>8351.6063411448795</c:v>
                </c:pt>
                <c:pt idx="114">
                  <c:v>7145.2922343675355</c:v>
                </c:pt>
                <c:pt idx="115">
                  <c:v>5941.2454125417726</c:v>
                </c:pt>
                <c:pt idx="116">
                  <c:v>4740.7689641054249</c:v>
                </c:pt>
                <c:pt idx="117">
                  <c:v>3545.1492956906436</c:v>
                </c:pt>
                <c:pt idx="118">
                  <c:v>2355.653979625245</c:v>
                </c:pt>
                <c:pt idx="119">
                  <c:v>1173.5296568419171</c:v>
                </c:pt>
                <c:pt idx="120">
                  <c:v>2.5296626837627064E-11</c:v>
                </c:pt>
                <c:pt idx="121">
                  <c:v>-1163.7362585435651</c:v>
                </c:pt>
                <c:pt idx="122">
                  <c:v>-2316.5072294559332</c:v>
                </c:pt>
                <c:pt idx="123">
                  <c:v>-3457.169695574908</c:v>
                </c:pt>
                <c:pt idx="124">
                  <c:v>-4584.6108634151124</c:v>
                </c:pt>
                <c:pt idx="125">
                  <c:v>-5697.7500331798556</c:v>
                </c:pt>
                <c:pt idx="126">
                  <c:v>-6795.5401836470273</c:v>
                </c:pt>
                <c:pt idx="127">
                  <c:v>-7876.9694685291715</c:v>
                </c:pt>
                <c:pt idx="128">
                  <c:v>-8941.0626211474573</c:v>
                </c:pt>
                <c:pt idx="129">
                  <c:v>-9986.8822645072978</c:v>
                </c:pt>
                <c:pt idx="130">
                  <c:v>-11013.530124119348</c:v>
                </c:pt>
                <c:pt idx="131">
                  <c:v>-12020.148141170992</c:v>
                </c:pt>
                <c:pt idx="132">
                  <c:v>-13005.919483921825</c:v>
                </c:pt>
                <c:pt idx="133">
                  <c:v>-13970.069455469509</c:v>
                </c:pt>
                <c:pt idx="134">
                  <c:v>-14911.86629631036</c:v>
                </c:pt>
                <c:pt idx="135">
                  <c:v>-15830.621880400076</c:v>
                </c:pt>
                <c:pt idx="136">
                  <c:v>-16725.692303704116</c:v>
                </c:pt>
                <c:pt idx="137">
                  <c:v>-17596.478364514172</c:v>
                </c:pt>
                <c:pt idx="138">
                  <c:v>-18442.425935094307</c:v>
                </c:pt>
                <c:pt idx="139">
                  <c:v>-19263.02622450922</c:v>
                </c:pt>
                <c:pt idx="140">
                  <c:v>-20057.815932774818</c:v>
                </c:pt>
                <c:pt idx="141">
                  <c:v>-20826.377296758914</c:v>
                </c:pt>
                <c:pt idx="142">
                  <c:v>-21568.338028545</c:v>
                </c:pt>
                <c:pt idx="143">
                  <c:v>-22283.371147254875</c:v>
                </c:pt>
                <c:pt idx="144">
                  <c:v>-22971.1947056061</c:v>
                </c:pt>
                <c:pt idx="145">
                  <c:v>-23631.571412754944</c:v>
                </c:pt>
                <c:pt idx="146">
                  <c:v>-24264.30815524701</c:v>
                </c:pt>
                <c:pt idx="147">
                  <c:v>-24869.2554181626</c:v>
                </c:pt>
                <c:pt idx="148">
                  <c:v>-25446.306608802723</c:v>
                </c:pt>
                <c:pt idx="149">
                  <c:v>-25995.3972855141</c:v>
                </c:pt>
                <c:pt idx="150">
                  <c:v>-26516.504294495524</c:v>
                </c:pt>
                <c:pt idx="151">
                  <c:v>-27009.644817664113</c:v>
                </c:pt>
                <c:pt idx="152">
                  <c:v>-27474.875334887445</c:v>
                </c:pt>
                <c:pt idx="153">
                  <c:v>-27912.290504104691</c:v>
                </c:pt>
                <c:pt idx="154">
                  <c:v>-28322.021963067982</c:v>
                </c:pt>
                <c:pt idx="155">
                  <c:v>-28704.237056631475</c:v>
                </c:pt>
                <c:pt idx="156">
                  <c:v>-29059.137493701644</c:v>
                </c:pt>
                <c:pt idx="157">
                  <c:v>-29386.957938136249</c:v>
                </c:pt>
                <c:pt idx="158">
                  <c:v>-29687.964538040644</c:v>
                </c:pt>
                <c:pt idx="159">
                  <c:v>-29962.453398060115</c:v>
                </c:pt>
                <c:pt idx="160">
                  <c:v>-30210.74899940236</c:v>
                </c:pt>
                <c:pt idx="161">
                  <c:v>-30433.202572447302</c:v>
                </c:pt>
                <c:pt idx="162">
                  <c:v>-30630.190426910835</c:v>
                </c:pt>
                <c:pt idx="163">
                  <c:v>-30802.112244623804</c:v>
                </c:pt>
                <c:pt idx="164">
                  <c:v>-30949.389340068883</c:v>
                </c:pt>
                <c:pt idx="165">
                  <c:v>-31072.462893884353</c:v>
                </c:pt>
                <c:pt idx="166">
                  <c:v>-31171.792164595918</c:v>
                </c:pt>
                <c:pt idx="167">
                  <c:v>-31247.852683874855</c:v>
                </c:pt>
                <c:pt idx="168">
                  <c:v>-31301.134440643415</c:v>
                </c:pt>
                <c:pt idx="169">
                  <c:v>-31332.140059355828</c:v>
                </c:pt>
                <c:pt idx="170">
                  <c:v>-31341.382977776335</c:v>
                </c:pt>
                <c:pt idx="171">
                  <c:v>-31329.385629553402</c:v>
                </c:pt>
                <c:pt idx="172">
                  <c:v>-31296.677636852673</c:v>
                </c:pt>
                <c:pt idx="173">
                  <c:v>-31243.794018259843</c:v>
                </c:pt>
                <c:pt idx="174">
                  <c:v>-31171.27341709875</c:v>
                </c:pt>
                <c:pt idx="175">
                  <c:v>-31079.656355229941</c:v>
                </c:pt>
                <c:pt idx="176">
                  <c:v>-30969.483517300865</c:v>
                </c:pt>
                <c:pt idx="177">
                  <c:v>-30841.294070310963</c:v>
                </c:pt>
                <c:pt idx="178">
                  <c:v>-30695.624023233555</c:v>
                </c:pt>
                <c:pt idx="179">
                  <c:v>-30533.004631302261</c:v>
                </c:pt>
                <c:pt idx="180">
                  <c:v>-30353.960849422205</c:v>
                </c:pt>
                <c:pt idx="181">
                  <c:v>-30159.00983900726</c:v>
                </c:pt>
                <c:pt idx="182">
                  <c:v>-29948.659532373178</c:v>
                </c:pt>
                <c:pt idx="183">
                  <c:v>-29723.407258633786</c:v>
                </c:pt>
                <c:pt idx="184">
                  <c:v>-29483.738434854338</c:v>
                </c:pt>
                <c:pt idx="185">
                  <c:v>-29230.125326012167</c:v>
                </c:pt>
                <c:pt idx="186">
                  <c:v>-28963.0258771015</c:v>
                </c:pt>
                <c:pt idx="187">
                  <c:v>-28682.882620496846</c:v>
                </c:pt>
                <c:pt idx="188">
                  <c:v>-28390.121661458426</c:v>
                </c:pt>
                <c:pt idx="189">
                  <c:v>-28085.151744424238</c:v>
                </c:pt>
                <c:pt idx="190">
                  <c:v>-27768.363402487455</c:v>
                </c:pt>
                <c:pt idx="191">
                  <c:v>-27440.12819220555</c:v>
                </c:pt>
                <c:pt idx="192">
                  <c:v>-27100.79801562916</c:v>
                </c:pt>
                <c:pt idx="193">
                  <c:v>-26750.70453117579</c:v>
                </c:pt>
                <c:pt idx="194">
                  <c:v>-26390.158654705661</c:v>
                </c:pt>
                <c:pt idx="195">
                  <c:v>-26019.450151886253</c:v>
                </c:pt>
                <c:pt idx="196">
                  <c:v>-25638.84732265813</c:v>
                </c:pt>
                <c:pt idx="197">
                  <c:v>-25248.596778338884</c:v>
                </c:pt>
                <c:pt idx="198">
                  <c:v>-24848.923311624698</c:v>
                </c:pt>
                <c:pt idx="199">
                  <c:v>-24440.029859472001</c:v>
                </c:pt>
                <c:pt idx="200">
                  <c:v>-24022.097558563837</c:v>
                </c:pt>
                <c:pt idx="201">
                  <c:v>-23595.285892789809</c:v>
                </c:pt>
                <c:pt idx="202">
                  <c:v>-23159.732931894119</c:v>
                </c:pt>
                <c:pt idx="203">
                  <c:v>-22715.555660174137</c:v>
                </c:pt>
                <c:pt idx="204">
                  <c:v>-22262.850393844379</c:v>
                </c:pt>
                <c:pt idx="205">
                  <c:v>-21801.693285415611</c:v>
                </c:pt>
                <c:pt idx="206">
                  <c:v>-21332.140913180505</c:v>
                </c:pt>
                <c:pt idx="207">
                  <c:v>-20854.230953642647</c:v>
                </c:pt>
                <c:pt idx="208">
                  <c:v>-20367.98293447895</c:v>
                </c:pt>
                <c:pt idx="209">
                  <c:v>-19873.399065384659</c:v>
                </c:pt>
                <c:pt idx="210">
                  <c:v>-19370.465143917761</c:v>
                </c:pt>
                <c:pt idx="211">
                  <c:v>-18859.151533234664</c:v>
                </c:pt>
                <c:pt idx="212">
                  <c:v>-18339.414208394239</c:v>
                </c:pt>
                <c:pt idx="213">
                  <c:v>-17811.19586770056</c:v>
                </c:pt>
                <c:pt idx="214">
                  <c:v>-17274.427105359529</c:v>
                </c:pt>
                <c:pt idx="215">
                  <c:v>-16729.02764153908</c:v>
                </c:pt>
                <c:pt idx="216">
                  <c:v>-16174.907605748831</c:v>
                </c:pt>
                <c:pt idx="217">
                  <c:v>-15611.968869292794</c:v>
                </c:pt>
                <c:pt idx="218">
                  <c:v>-15040.106422398498</c:v>
                </c:pt>
                <c:pt idx="219">
                  <c:v>-14459.209791488633</c:v>
                </c:pt>
                <c:pt idx="220">
                  <c:v>-13869.164491936293</c:v>
                </c:pt>
                <c:pt idx="221">
                  <c:v>-13269.853511533916</c:v>
                </c:pt>
                <c:pt idx="222">
                  <c:v>-12661.158819808168</c:v>
                </c:pt>
                <c:pt idx="223">
                  <c:v>-12042.96289822924</c:v>
                </c:pt>
                <c:pt idx="224">
                  <c:v>-11415.150286293358</c:v>
                </c:pt>
                <c:pt idx="225">
                  <c:v>-10777.609138401989</c:v>
                </c:pt>
                <c:pt idx="226">
                  <c:v>-10130.232786420129</c:v>
                </c:pt>
                <c:pt idx="227">
                  <c:v>-9472.9213027704573</c:v>
                </c:pt>
                <c:pt idx="228">
                  <c:v>-8805.5830589075813</c:v>
                </c:pt>
                <c:pt idx="229">
                  <c:v>-8128.136274020716</c:v>
                </c:pt>
                <c:pt idx="230">
                  <c:v>-7440.5105488304507</c:v>
                </c:pt>
                <c:pt idx="231">
                  <c:v>-6742.6483793781199</c:v>
                </c:pt>
                <c:pt idx="232">
                  <c:v>-6034.5066457532339</c:v>
                </c:pt>
                <c:pt idx="233">
                  <c:v>-5316.0580707662002</c:v>
                </c:pt>
                <c:pt idx="234">
                  <c:v>-4587.2926436497901</c:v>
                </c:pt>
                <c:pt idx="235">
                  <c:v>-3848.2190039621237</c:v>
                </c:pt>
                <c:pt idx="236">
                  <c:v>-3098.8657809686206</c:v>
                </c:pt>
                <c:pt idx="237">
                  <c:v>-2339.2828838977512</c:v>
                </c:pt>
                <c:pt idx="238">
                  <c:v>-1569.542738595577</c:v>
                </c:pt>
                <c:pt idx="239">
                  <c:v>-789.74146624859281</c:v>
                </c:pt>
                <c:pt idx="240">
                  <c:v>-3.4397354625884553E-11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hover!$AU$31</c:f>
              <c:strCache>
                <c:ptCount val="1"/>
                <c:pt idx="0">
                  <c:v>L2 (ft-lb)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hover!$AU$32:$AU$272</c:f>
              <c:numCache>
                <c:formatCode>0.00</c:formatCode>
                <c:ptCount val="241"/>
                <c:pt idx="0">
                  <c:v>44646.039150577781</c:v>
                </c:pt>
                <c:pt idx="1">
                  <c:v>44815.289534159507</c:v>
                </c:pt>
                <c:pt idx="2">
                  <c:v>44948.555574219863</c:v>
                </c:pt>
                <c:pt idx="3">
                  <c:v>45045.392771350802</c:v>
                </c:pt>
                <c:pt idx="4">
                  <c:v>45105.403717766167</c:v>
                </c:pt>
                <c:pt idx="5">
                  <c:v>45128.239277023611</c:v>
                </c:pt>
                <c:pt idx="6">
                  <c:v>45113.599667533817</c:v>
                </c:pt>
                <c:pt idx="7">
                  <c:v>45061.235446799736</c:v>
                </c:pt>
                <c:pt idx="8">
                  <c:v>44970.948393576997</c:v>
                </c:pt>
                <c:pt idx="9">
                  <c:v>44842.592285401501</c:v>
                </c:pt>
                <c:pt idx="10">
                  <c:v>44676.073569192667</c:v>
                </c:pt>
                <c:pt idx="11">
                  <c:v>44471.351922908936</c:v>
                </c:pt>
                <c:pt idx="12">
                  <c:v>44228.440706507354</c:v>
                </c:pt>
                <c:pt idx="13">
                  <c:v>43947.407300737577</c:v>
                </c:pt>
                <c:pt idx="14">
                  <c:v>43628.373332584459</c:v>
                </c:pt>
                <c:pt idx="15">
                  <c:v>43271.51478646024</c:v>
                </c:pt>
                <c:pt idx="16">
                  <c:v>42877.062000536935</c:v>
                </c:pt>
                <c:pt idx="17">
                  <c:v>42445.299547900657</c:v>
                </c:pt>
                <c:pt idx="18">
                  <c:v>41976.566002502885</c:v>
                </c:pt>
                <c:pt idx="19">
                  <c:v>41471.25359017538</c:v>
                </c:pt>
                <c:pt idx="20">
                  <c:v>40929.807725269056</c:v>
                </c:pt>
                <c:pt idx="21">
                  <c:v>40352.726433767093</c:v>
                </c:pt>
                <c:pt idx="22">
                  <c:v>39740.559664012682</c:v>
                </c:pt>
                <c:pt idx="23">
                  <c:v>39093.908486477041</c:v>
                </c:pt>
                <c:pt idx="24">
                  <c:v>38413.424184276686</c:v>
                </c:pt>
                <c:pt idx="25">
                  <c:v>37699.807236427027</c:v>
                </c:pt>
                <c:pt idx="26">
                  <c:v>36953.806196092322</c:v>
                </c:pt>
                <c:pt idx="27">
                  <c:v>36176.216466359678</c:v>
                </c:pt>
                <c:pt idx="28">
                  <c:v>35367.878976325621</c:v>
                </c:pt>
                <c:pt idx="29">
                  <c:v>34529.678760536917</c:v>
                </c:pt>
                <c:pt idx="30">
                  <c:v>33662.543445073323</c:v>
                </c:pt>
                <c:pt idx="31">
                  <c:v>32767.441643796898</c:v>
                </c:pt>
                <c:pt idx="32">
                  <c:v>31845.381268520141</c:v>
                </c:pt>
                <c:pt idx="33">
                  <c:v>30897.407757063222</c:v>
                </c:pt>
                <c:pt idx="34">
                  <c:v>29924.602223378279</c:v>
                </c:pt>
                <c:pt idx="35">
                  <c:v>28928.079534114982</c:v>
                </c:pt>
                <c:pt idx="36">
                  <c:v>27908.986316186656</c:v>
                </c:pt>
                <c:pt idx="37">
                  <c:v>26868.498900069677</c:v>
                </c:pt>
                <c:pt idx="38">
                  <c:v>25807.821203728548</c:v>
                </c:pt>
                <c:pt idx="39">
                  <c:v>24728.182562207545</c:v>
                </c:pt>
                <c:pt idx="40">
                  <c:v>23630.835508063727</c:v>
                </c:pt>
                <c:pt idx="41">
                  <c:v>22517.053507936722</c:v>
                </c:pt>
                <c:pt idx="42">
                  <c:v>21388.128660657843</c:v>
                </c:pt>
                <c:pt idx="43">
                  <c:v>20245.369362392888</c:v>
                </c:pt>
                <c:pt idx="44">
                  <c:v>19090.097944391662</c:v>
                </c:pt>
                <c:pt idx="45">
                  <c:v>17923.648288979759</c:v>
                </c:pt>
                <c:pt idx="46">
                  <c:v>16747.363429477417</c:v>
                </c:pt>
                <c:pt idx="47">
                  <c:v>15562.593139762379</c:v>
                </c:pt>
                <c:pt idx="48">
                  <c:v>14370.69151921348</c:v>
                </c:pt>
                <c:pt idx="49">
                  <c:v>13173.014578773482</c:v>
                </c:pt>
                <c:pt idx="50">
                  <c:v>11970.917833858592</c:v>
                </c:pt>
                <c:pt idx="51">
                  <c:v>10765.753909814803</c:v>
                </c:pt>
                <c:pt idx="52">
                  <c:v>9558.8701655787481</c:v>
                </c:pt>
                <c:pt idx="53">
                  <c:v>8351.6063411448795</c:v>
                </c:pt>
                <c:pt idx="54">
                  <c:v>7145.2922343675355</c:v>
                </c:pt>
                <c:pt idx="55">
                  <c:v>5941.2454125417726</c:v>
                </c:pt>
                <c:pt idx="56">
                  <c:v>4740.7689641054039</c:v>
                </c:pt>
                <c:pt idx="57">
                  <c:v>3545.1492956906436</c:v>
                </c:pt>
                <c:pt idx="58">
                  <c:v>2355.653979625245</c:v>
                </c:pt>
                <c:pt idx="59">
                  <c:v>1173.5296568419171</c:v>
                </c:pt>
                <c:pt idx="60">
                  <c:v>5.4698025883120129E-12</c:v>
                </c:pt>
                <c:pt idx="61">
                  <c:v>-1163.7362585435849</c:v>
                </c:pt>
                <c:pt idx="62">
                  <c:v>-2316.5072294559332</c:v>
                </c:pt>
                <c:pt idx="63">
                  <c:v>-3457.169695574908</c:v>
                </c:pt>
                <c:pt idx="64">
                  <c:v>-4584.6108634151124</c:v>
                </c:pt>
                <c:pt idx="65">
                  <c:v>-5697.7500331798556</c:v>
                </c:pt>
                <c:pt idx="66">
                  <c:v>-6795.5401836470273</c:v>
                </c:pt>
                <c:pt idx="67">
                  <c:v>-7876.9694685291906</c:v>
                </c:pt>
                <c:pt idx="68">
                  <c:v>-8941.0626211474755</c:v>
                </c:pt>
                <c:pt idx="69">
                  <c:v>-9986.8822645072978</c:v>
                </c:pt>
                <c:pt idx="70">
                  <c:v>-11013.530124119348</c:v>
                </c:pt>
                <c:pt idx="71">
                  <c:v>-12020.148141170992</c:v>
                </c:pt>
                <c:pt idx="72">
                  <c:v>-13005.919483921825</c:v>
                </c:pt>
                <c:pt idx="73">
                  <c:v>-13970.069455469493</c:v>
                </c:pt>
                <c:pt idx="74">
                  <c:v>-14911.86629631036</c:v>
                </c:pt>
                <c:pt idx="75">
                  <c:v>-15830.621880400058</c:v>
                </c:pt>
                <c:pt idx="76">
                  <c:v>-16725.692303704102</c:v>
                </c:pt>
                <c:pt idx="77">
                  <c:v>-17596.478364514158</c:v>
                </c:pt>
                <c:pt idx="78">
                  <c:v>-18442.425935094307</c:v>
                </c:pt>
                <c:pt idx="79">
                  <c:v>-19263.02622450922</c:v>
                </c:pt>
                <c:pt idx="80">
                  <c:v>-20057.815932774807</c:v>
                </c:pt>
                <c:pt idx="81">
                  <c:v>-20826.377296758925</c:v>
                </c:pt>
                <c:pt idx="82">
                  <c:v>-21568.338028545008</c:v>
                </c:pt>
                <c:pt idx="83">
                  <c:v>-22283.371147254882</c:v>
                </c:pt>
                <c:pt idx="84">
                  <c:v>-22971.194705606107</c:v>
                </c:pt>
                <c:pt idx="85">
                  <c:v>-23631.571412754955</c:v>
                </c:pt>
                <c:pt idx="86">
                  <c:v>-24264.308155247021</c:v>
                </c:pt>
                <c:pt idx="87">
                  <c:v>-24869.2554181626</c:v>
                </c:pt>
                <c:pt idx="88">
                  <c:v>-25446.306608802723</c:v>
                </c:pt>
                <c:pt idx="89">
                  <c:v>-25995.3972855141</c:v>
                </c:pt>
                <c:pt idx="90">
                  <c:v>-26516.504294495524</c:v>
                </c:pt>
                <c:pt idx="91">
                  <c:v>-27009.644817664113</c:v>
                </c:pt>
                <c:pt idx="92">
                  <c:v>-27474.875334887445</c:v>
                </c:pt>
                <c:pt idx="93">
                  <c:v>-27912.290504104691</c:v>
                </c:pt>
                <c:pt idx="94">
                  <c:v>-28322.021963067982</c:v>
                </c:pt>
                <c:pt idx="95">
                  <c:v>-28704.237056631475</c:v>
                </c:pt>
                <c:pt idx="96">
                  <c:v>-29059.137493701644</c:v>
                </c:pt>
                <c:pt idx="97">
                  <c:v>-29386.957938136249</c:v>
                </c:pt>
                <c:pt idx="98">
                  <c:v>-29687.964538040644</c:v>
                </c:pt>
                <c:pt idx="99">
                  <c:v>-29962.453398060123</c:v>
                </c:pt>
                <c:pt idx="100">
                  <c:v>-30210.748999402374</c:v>
                </c:pt>
                <c:pt idx="101">
                  <c:v>-30433.202572447302</c:v>
                </c:pt>
                <c:pt idx="102">
                  <c:v>-30630.190426910827</c:v>
                </c:pt>
                <c:pt idx="103">
                  <c:v>-30802.112244623804</c:v>
                </c:pt>
                <c:pt idx="104">
                  <c:v>-30949.389340068887</c:v>
                </c:pt>
                <c:pt idx="105">
                  <c:v>-31072.462893884349</c:v>
                </c:pt>
                <c:pt idx="106">
                  <c:v>-31171.792164595918</c:v>
                </c:pt>
                <c:pt idx="107">
                  <c:v>-31247.852683874855</c:v>
                </c:pt>
                <c:pt idx="108">
                  <c:v>-31301.134440643415</c:v>
                </c:pt>
                <c:pt idx="109">
                  <c:v>-31332.140059355828</c:v>
                </c:pt>
                <c:pt idx="110">
                  <c:v>-31341.382977776335</c:v>
                </c:pt>
                <c:pt idx="111">
                  <c:v>-31329.385629553402</c:v>
                </c:pt>
                <c:pt idx="112">
                  <c:v>-31296.67763685267</c:v>
                </c:pt>
                <c:pt idx="113">
                  <c:v>-31243.794018259843</c:v>
                </c:pt>
                <c:pt idx="114">
                  <c:v>-31171.273417098746</c:v>
                </c:pt>
                <c:pt idx="115">
                  <c:v>-31079.656355229941</c:v>
                </c:pt>
                <c:pt idx="116">
                  <c:v>-30969.483517300865</c:v>
                </c:pt>
                <c:pt idx="117">
                  <c:v>-30841.294070310963</c:v>
                </c:pt>
                <c:pt idx="118">
                  <c:v>-30695.624023233555</c:v>
                </c:pt>
                <c:pt idx="119">
                  <c:v>-30533.004631302261</c:v>
                </c:pt>
                <c:pt idx="120">
                  <c:v>-30353.960849422205</c:v>
                </c:pt>
                <c:pt idx="121">
                  <c:v>-30159.009839007256</c:v>
                </c:pt>
                <c:pt idx="122">
                  <c:v>-29948.659532373174</c:v>
                </c:pt>
                <c:pt idx="123">
                  <c:v>-29723.407258633775</c:v>
                </c:pt>
                <c:pt idx="124">
                  <c:v>-29483.738434854338</c:v>
                </c:pt>
                <c:pt idx="125">
                  <c:v>-29230.125326012167</c:v>
                </c:pt>
                <c:pt idx="126">
                  <c:v>-28963.0258771015</c:v>
                </c:pt>
                <c:pt idx="127">
                  <c:v>-28682.88262049685</c:v>
                </c:pt>
                <c:pt idx="128">
                  <c:v>-28390.121661458426</c:v>
                </c:pt>
                <c:pt idx="129">
                  <c:v>-28085.151744424238</c:v>
                </c:pt>
                <c:pt idx="130">
                  <c:v>-27768.363402487455</c:v>
                </c:pt>
                <c:pt idx="131">
                  <c:v>-27440.12819220555</c:v>
                </c:pt>
                <c:pt idx="132">
                  <c:v>-27100.79801562916</c:v>
                </c:pt>
                <c:pt idx="133">
                  <c:v>-26750.70453117579</c:v>
                </c:pt>
                <c:pt idx="134">
                  <c:v>-26390.158654705661</c:v>
                </c:pt>
                <c:pt idx="135">
                  <c:v>-26019.450151886242</c:v>
                </c:pt>
                <c:pt idx="136">
                  <c:v>-25638.847322658126</c:v>
                </c:pt>
                <c:pt idx="137">
                  <c:v>-25248.596778338873</c:v>
                </c:pt>
                <c:pt idx="138">
                  <c:v>-24848.923311624698</c:v>
                </c:pt>
                <c:pt idx="139">
                  <c:v>-24440.029859472001</c:v>
                </c:pt>
                <c:pt idx="140">
                  <c:v>-24022.097558563837</c:v>
                </c:pt>
                <c:pt idx="141">
                  <c:v>-23595.28589278982</c:v>
                </c:pt>
                <c:pt idx="142">
                  <c:v>-23159.732931894119</c:v>
                </c:pt>
                <c:pt idx="143">
                  <c:v>-22715.555660174137</c:v>
                </c:pt>
                <c:pt idx="144">
                  <c:v>-22262.850393844365</c:v>
                </c:pt>
                <c:pt idx="145">
                  <c:v>-21801.693285415597</c:v>
                </c:pt>
                <c:pt idx="146">
                  <c:v>-21332.140913180505</c:v>
                </c:pt>
                <c:pt idx="147">
                  <c:v>-20854.230953642647</c:v>
                </c:pt>
                <c:pt idx="148">
                  <c:v>-20367.98293447895</c:v>
                </c:pt>
                <c:pt idx="149">
                  <c:v>-19873.399065384659</c:v>
                </c:pt>
                <c:pt idx="150">
                  <c:v>-19370.465143917761</c:v>
                </c:pt>
                <c:pt idx="151">
                  <c:v>-18859.151533234664</c:v>
                </c:pt>
                <c:pt idx="152">
                  <c:v>-18339.414208394239</c:v>
                </c:pt>
                <c:pt idx="153">
                  <c:v>-17811.19586770056</c:v>
                </c:pt>
                <c:pt idx="154">
                  <c:v>-17274.427105359529</c:v>
                </c:pt>
                <c:pt idx="155">
                  <c:v>-16729.02764153908</c:v>
                </c:pt>
                <c:pt idx="156">
                  <c:v>-16174.907605748831</c:v>
                </c:pt>
                <c:pt idx="157">
                  <c:v>-15611.968869292783</c:v>
                </c:pt>
                <c:pt idx="158">
                  <c:v>-15040.106422398478</c:v>
                </c:pt>
                <c:pt idx="159">
                  <c:v>-14459.209791488633</c:v>
                </c:pt>
                <c:pt idx="160">
                  <c:v>-13869.164491936293</c:v>
                </c:pt>
                <c:pt idx="161">
                  <c:v>-13269.853511533916</c:v>
                </c:pt>
                <c:pt idx="162">
                  <c:v>-12661.158819808168</c:v>
                </c:pt>
                <c:pt idx="163">
                  <c:v>-12042.96289822924</c:v>
                </c:pt>
                <c:pt idx="164">
                  <c:v>-11415.150286293358</c:v>
                </c:pt>
                <c:pt idx="165">
                  <c:v>-10777.609138401966</c:v>
                </c:pt>
                <c:pt idx="166">
                  <c:v>-10130.232786420129</c:v>
                </c:pt>
                <c:pt idx="167">
                  <c:v>-9472.9213027704573</c:v>
                </c:pt>
                <c:pt idx="168">
                  <c:v>-8805.5830589075813</c:v>
                </c:pt>
                <c:pt idx="169">
                  <c:v>-8128.136274020716</c:v>
                </c:pt>
                <c:pt idx="170">
                  <c:v>-7440.5105488304507</c:v>
                </c:pt>
                <c:pt idx="171">
                  <c:v>-6742.6483793781199</c:v>
                </c:pt>
                <c:pt idx="172">
                  <c:v>-6034.5066457532339</c:v>
                </c:pt>
                <c:pt idx="173">
                  <c:v>-5316.0580707662002</c:v>
                </c:pt>
                <c:pt idx="174">
                  <c:v>-4587.2926436498137</c:v>
                </c:pt>
                <c:pt idx="175">
                  <c:v>-3848.2190039621237</c:v>
                </c:pt>
                <c:pt idx="176">
                  <c:v>-3098.8657809686206</c:v>
                </c:pt>
                <c:pt idx="177">
                  <c:v>-2339.2828838977512</c:v>
                </c:pt>
                <c:pt idx="178">
                  <c:v>-1569.542738595577</c:v>
                </c:pt>
                <c:pt idx="179">
                  <c:v>-789.74146624859281</c:v>
                </c:pt>
                <c:pt idx="180">
                  <c:v>-7.4376216470052711E-12</c:v>
                </c:pt>
                <c:pt idx="181">
                  <c:v>799.53486454687197</c:v>
                </c:pt>
                <c:pt idx="182">
                  <c:v>1608.6894887648155</c:v>
                </c:pt>
                <c:pt idx="183">
                  <c:v>2427.262484013434</c:v>
                </c:pt>
                <c:pt idx="184">
                  <c:v>3255.0238816588617</c:v>
                </c:pt>
                <c:pt idx="185">
                  <c:v>4091.7143833239875</c:v>
                </c:pt>
                <c:pt idx="186">
                  <c:v>4937.0446943702709</c:v>
                </c:pt>
                <c:pt idx="187">
                  <c:v>5790.6949433818618</c:v>
                </c:pt>
                <c:pt idx="188">
                  <c:v>6652.3141901844501</c:v>
                </c:pt>
                <c:pt idx="189">
                  <c:v>7521.5200246855784</c:v>
                </c:pt>
                <c:pt idx="190">
                  <c:v>8397.8982585696849</c:v>
                </c:pt>
                <c:pt idx="191">
                  <c:v>9281.0027116231777</c:v>
                </c:pt>
                <c:pt idx="192">
                  <c:v>10170.355094199213</c:v>
                </c:pt>
                <c:pt idx="193">
                  <c:v>11065.444987063303</c:v>
                </c:pt>
                <c:pt idx="194">
                  <c:v>11965.729919587149</c:v>
                </c:pt>
                <c:pt idx="195">
                  <c:v>12870.635546981621</c:v>
                </c:pt>
                <c:pt idx="196">
                  <c:v>13779.555926980875</c:v>
                </c:pt>
                <c:pt idx="197">
                  <c:v>14691.853896107945</c:v>
                </c:pt>
                <c:pt idx="198">
                  <c:v>15606.861545371688</c:v>
                </c:pt>
                <c:pt idx="199">
                  <c:v>16523.880794961402</c:v>
                </c:pt>
                <c:pt idx="200">
                  <c:v>17442.184067225175</c:v>
                </c:pt>
                <c:pt idx="201">
                  <c:v>18361.015056937234</c:v>
                </c:pt>
                <c:pt idx="202">
                  <c:v>19279.589597581999</c:v>
                </c:pt>
                <c:pt idx="203">
                  <c:v>20197.096622107554</c:v>
                </c:pt>
                <c:pt idx="204">
                  <c:v>21112.699216329318</c:v>
                </c:pt>
                <c:pt idx="205">
                  <c:v>22025.535762899053</c:v>
                </c:pt>
                <c:pt idx="206">
                  <c:v>22934.721173490747</c:v>
                </c:pt>
                <c:pt idx="207">
                  <c:v>23839.348206601131</c:v>
                </c:pt>
                <c:pt idx="208">
                  <c:v>24738.48886811161</c:v>
                </c:pt>
                <c:pt idx="209">
                  <c:v>25631.195891517415</c:v>
                </c:pt>
                <c:pt idx="210">
                  <c:v>26516.504294495491</c:v>
                </c:pt>
                <c:pt idx="211">
                  <c:v>27393.433008257416</c:v>
                </c:pt>
                <c:pt idx="212">
                  <c:v>28260.986575917083</c:v>
                </c:pt>
                <c:pt idx="213">
                  <c:v>29118.156915897584</c:v>
                </c:pt>
                <c:pt idx="214">
                  <c:v>29963.925146204798</c:v>
                </c:pt>
                <c:pt idx="215">
                  <c:v>30797.263465211141</c:v>
                </c:pt>
                <c:pt idx="216">
                  <c:v>31617.137084419384</c:v>
                </c:pt>
                <c:pt idx="217">
                  <c:v>32422.506208514886</c:v>
                </c:pt>
                <c:pt idx="218">
                  <c:v>33212.328057866136</c:v>
                </c:pt>
                <c:pt idx="219">
                  <c:v>33985.558928496757</c:v>
                </c:pt>
                <c:pt idx="220">
                  <c:v>34741.156284430494</c:v>
                </c:pt>
                <c:pt idx="221">
                  <c:v>35478.08087720006</c:v>
                </c:pt>
                <c:pt idx="222">
                  <c:v>36195.298887216726</c:v>
                </c:pt>
                <c:pt idx="223">
                  <c:v>36891.784081615719</c:v>
                </c:pt>
                <c:pt idx="224">
                  <c:v>37566.519983126163</c:v>
                </c:pt>
                <c:pt idx="225">
                  <c:v>38218.502044462126</c:v>
                </c:pt>
                <c:pt idx="226">
                  <c:v>38846.739822694188</c:v>
                </c:pt>
                <c:pt idx="227">
                  <c:v>39450.259148038502</c:v>
                </c:pt>
                <c:pt idx="228">
                  <c:v>40028.104281493084</c:v>
                </c:pt>
                <c:pt idx="229">
                  <c:v>40579.340055758636</c:v>
                </c:pt>
                <c:pt idx="230">
                  <c:v>41103.05399390377</c:v>
                </c:pt>
                <c:pt idx="231">
                  <c:v>41598.358400272336</c:v>
                </c:pt>
                <c:pt idx="232">
                  <c:v>42064.392418182724</c:v>
                </c:pt>
                <c:pt idx="233">
                  <c:v>42500.324049036724</c:v>
                </c:pt>
                <c:pt idx="234">
                  <c:v>42905.352127536571</c:v>
                </c:pt>
                <c:pt idx="235">
                  <c:v>43278.708247805815</c:v>
                </c:pt>
                <c:pt idx="236">
                  <c:v>43619.658635319618</c:v>
                </c:pt>
                <c:pt idx="237">
                  <c:v>43927.50595967361</c:v>
                </c:pt>
                <c:pt idx="238">
                  <c:v>44201.591083359461</c:v>
                </c:pt>
                <c:pt idx="239">
                  <c:v>44441.29474186452</c:v>
                </c:pt>
                <c:pt idx="240">
                  <c:v>44646.039150577781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hover!$AV$31</c:f>
              <c:strCache>
                <c:ptCount val="1"/>
                <c:pt idx="0">
                  <c:v>L3 (ft-lb)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hover!$AV$32:$AV$272</c:f>
              <c:numCache>
                <c:formatCode>0.00</c:formatCode>
                <c:ptCount val="241"/>
                <c:pt idx="0">
                  <c:v>5.4698025883120129E-12</c:v>
                </c:pt>
                <c:pt idx="1">
                  <c:v>-1163.7362585435849</c:v>
                </c:pt>
                <c:pt idx="2">
                  <c:v>-2316.5072294559332</c:v>
                </c:pt>
                <c:pt idx="3">
                  <c:v>-3457.169695574908</c:v>
                </c:pt>
                <c:pt idx="4">
                  <c:v>-4584.6108634151306</c:v>
                </c:pt>
                <c:pt idx="5">
                  <c:v>-5697.7500331798556</c:v>
                </c:pt>
                <c:pt idx="6">
                  <c:v>-6795.5401836470273</c:v>
                </c:pt>
                <c:pt idx="7">
                  <c:v>-7876.9694685291906</c:v>
                </c:pt>
                <c:pt idx="8">
                  <c:v>-8941.0626211474573</c:v>
                </c:pt>
                <c:pt idx="9">
                  <c:v>-9986.8822645072978</c:v>
                </c:pt>
                <c:pt idx="10">
                  <c:v>-11013.530124119348</c:v>
                </c:pt>
                <c:pt idx="11">
                  <c:v>-12020.148141170992</c:v>
                </c:pt>
                <c:pt idx="12">
                  <c:v>-13005.919483921825</c:v>
                </c:pt>
                <c:pt idx="13">
                  <c:v>-13970.069455469509</c:v>
                </c:pt>
                <c:pt idx="14">
                  <c:v>-14911.86629631036</c:v>
                </c:pt>
                <c:pt idx="15">
                  <c:v>-15830.621880400076</c:v>
                </c:pt>
                <c:pt idx="16">
                  <c:v>-16725.692303704116</c:v>
                </c:pt>
                <c:pt idx="17">
                  <c:v>-17596.478364514158</c:v>
                </c:pt>
                <c:pt idx="18">
                  <c:v>-18442.425935094307</c:v>
                </c:pt>
                <c:pt idx="19">
                  <c:v>-19263.02622450922</c:v>
                </c:pt>
                <c:pt idx="20">
                  <c:v>-20057.815932774807</c:v>
                </c:pt>
                <c:pt idx="21">
                  <c:v>-20826.377296758925</c:v>
                </c:pt>
                <c:pt idx="22">
                  <c:v>-21568.338028545</c:v>
                </c:pt>
                <c:pt idx="23">
                  <c:v>-22283.371147254882</c:v>
                </c:pt>
                <c:pt idx="24">
                  <c:v>-22971.194705606107</c:v>
                </c:pt>
                <c:pt idx="25">
                  <c:v>-23631.571412754955</c:v>
                </c:pt>
                <c:pt idx="26">
                  <c:v>-24264.308155247021</c:v>
                </c:pt>
                <c:pt idx="27">
                  <c:v>-24869.2554181626</c:v>
                </c:pt>
                <c:pt idx="28">
                  <c:v>-25446.30660880273</c:v>
                </c:pt>
                <c:pt idx="29">
                  <c:v>-25995.3972855141</c:v>
                </c:pt>
                <c:pt idx="30">
                  <c:v>-26516.504294495524</c:v>
                </c:pt>
                <c:pt idx="31">
                  <c:v>-27009.644817664121</c:v>
                </c:pt>
                <c:pt idx="32">
                  <c:v>-27474.875334887445</c:v>
                </c:pt>
                <c:pt idx="33">
                  <c:v>-27912.290504104691</c:v>
                </c:pt>
                <c:pt idx="34">
                  <c:v>-28322.021963067982</c:v>
                </c:pt>
                <c:pt idx="35">
                  <c:v>-28704.237056631475</c:v>
                </c:pt>
                <c:pt idx="36">
                  <c:v>-29059.137493701644</c:v>
                </c:pt>
                <c:pt idx="37">
                  <c:v>-29386.957938136249</c:v>
                </c:pt>
                <c:pt idx="38">
                  <c:v>-29687.964538040644</c:v>
                </c:pt>
                <c:pt idx="39">
                  <c:v>-29962.453398060123</c:v>
                </c:pt>
                <c:pt idx="40">
                  <c:v>-30210.74899940236</c:v>
                </c:pt>
                <c:pt idx="41">
                  <c:v>-30433.202572447302</c:v>
                </c:pt>
                <c:pt idx="42">
                  <c:v>-30630.190426910835</c:v>
                </c:pt>
                <c:pt idx="43">
                  <c:v>-30802.112244623804</c:v>
                </c:pt>
                <c:pt idx="44">
                  <c:v>-30949.389340068887</c:v>
                </c:pt>
                <c:pt idx="45">
                  <c:v>-31072.462893884349</c:v>
                </c:pt>
                <c:pt idx="46">
                  <c:v>-31171.792164595918</c:v>
                </c:pt>
                <c:pt idx="47">
                  <c:v>-31247.852683874855</c:v>
                </c:pt>
                <c:pt idx="48">
                  <c:v>-31301.134440643415</c:v>
                </c:pt>
                <c:pt idx="49">
                  <c:v>-31332.140059355828</c:v>
                </c:pt>
                <c:pt idx="50">
                  <c:v>-31341.382977776335</c:v>
                </c:pt>
                <c:pt idx="51">
                  <c:v>-31329.385629553399</c:v>
                </c:pt>
                <c:pt idx="52">
                  <c:v>-31296.677636852673</c:v>
                </c:pt>
                <c:pt idx="53">
                  <c:v>-31243.794018259843</c:v>
                </c:pt>
                <c:pt idx="54">
                  <c:v>-31171.273417098746</c:v>
                </c:pt>
                <c:pt idx="55">
                  <c:v>-31079.656355229941</c:v>
                </c:pt>
                <c:pt idx="56">
                  <c:v>-30969.483517300865</c:v>
                </c:pt>
                <c:pt idx="57">
                  <c:v>-30841.294070310963</c:v>
                </c:pt>
                <c:pt idx="58">
                  <c:v>-30695.624023233555</c:v>
                </c:pt>
                <c:pt idx="59">
                  <c:v>-30533.004631302261</c:v>
                </c:pt>
                <c:pt idx="60">
                  <c:v>-30353.960849422205</c:v>
                </c:pt>
                <c:pt idx="61">
                  <c:v>-30159.009839007256</c:v>
                </c:pt>
                <c:pt idx="62">
                  <c:v>-29948.659532373174</c:v>
                </c:pt>
                <c:pt idx="63">
                  <c:v>-29723.407258633775</c:v>
                </c:pt>
                <c:pt idx="64">
                  <c:v>-29483.738434854338</c:v>
                </c:pt>
                <c:pt idx="65">
                  <c:v>-29230.125326012167</c:v>
                </c:pt>
                <c:pt idx="66">
                  <c:v>-28963.0258771015</c:v>
                </c:pt>
                <c:pt idx="67">
                  <c:v>-28682.882620496846</c:v>
                </c:pt>
                <c:pt idx="68">
                  <c:v>-28390.121661458419</c:v>
                </c:pt>
                <c:pt idx="69">
                  <c:v>-28085.151744424238</c:v>
                </c:pt>
                <c:pt idx="70">
                  <c:v>-27768.363402487455</c:v>
                </c:pt>
                <c:pt idx="71">
                  <c:v>-27440.12819220555</c:v>
                </c:pt>
                <c:pt idx="72">
                  <c:v>-27100.79801562916</c:v>
                </c:pt>
                <c:pt idx="73">
                  <c:v>-26750.70453117579</c:v>
                </c:pt>
                <c:pt idx="74">
                  <c:v>-26390.158654705661</c:v>
                </c:pt>
                <c:pt idx="75">
                  <c:v>-26019.450151886253</c:v>
                </c:pt>
                <c:pt idx="76">
                  <c:v>-25638.84732265813</c:v>
                </c:pt>
                <c:pt idx="77">
                  <c:v>-25248.596778338884</c:v>
                </c:pt>
                <c:pt idx="78">
                  <c:v>-24848.923311624698</c:v>
                </c:pt>
                <c:pt idx="79">
                  <c:v>-24440.029859472001</c:v>
                </c:pt>
                <c:pt idx="80">
                  <c:v>-24022.097558563852</c:v>
                </c:pt>
                <c:pt idx="81">
                  <c:v>-23595.28589278982</c:v>
                </c:pt>
                <c:pt idx="82">
                  <c:v>-23159.732931894119</c:v>
                </c:pt>
                <c:pt idx="83">
                  <c:v>-22715.555660174137</c:v>
                </c:pt>
                <c:pt idx="84">
                  <c:v>-22262.850393844365</c:v>
                </c:pt>
                <c:pt idx="85">
                  <c:v>-21801.693285415597</c:v>
                </c:pt>
                <c:pt idx="86">
                  <c:v>-21332.140913180487</c:v>
                </c:pt>
                <c:pt idx="87">
                  <c:v>-20854.230953642647</c:v>
                </c:pt>
                <c:pt idx="88">
                  <c:v>-20367.98293447895</c:v>
                </c:pt>
                <c:pt idx="89">
                  <c:v>-19873.399065384659</c:v>
                </c:pt>
                <c:pt idx="90">
                  <c:v>-19370.465143917743</c:v>
                </c:pt>
                <c:pt idx="91">
                  <c:v>-18859.151533234664</c:v>
                </c:pt>
                <c:pt idx="92">
                  <c:v>-18339.414208394239</c:v>
                </c:pt>
                <c:pt idx="93">
                  <c:v>-17811.19586770056</c:v>
                </c:pt>
                <c:pt idx="94">
                  <c:v>-17274.427105359529</c:v>
                </c:pt>
                <c:pt idx="95">
                  <c:v>-16729.02764153908</c:v>
                </c:pt>
                <c:pt idx="96">
                  <c:v>-16174.907605748831</c:v>
                </c:pt>
                <c:pt idx="97">
                  <c:v>-15611.968869292783</c:v>
                </c:pt>
                <c:pt idx="98">
                  <c:v>-15040.106422398478</c:v>
                </c:pt>
                <c:pt idx="99">
                  <c:v>-14459.209791488611</c:v>
                </c:pt>
                <c:pt idx="100">
                  <c:v>-13869.164491936272</c:v>
                </c:pt>
                <c:pt idx="101">
                  <c:v>-13269.853511533916</c:v>
                </c:pt>
                <c:pt idx="102">
                  <c:v>-12661.15881980819</c:v>
                </c:pt>
                <c:pt idx="103">
                  <c:v>-12042.962898229262</c:v>
                </c:pt>
                <c:pt idx="104">
                  <c:v>-11415.150286293379</c:v>
                </c:pt>
                <c:pt idx="105">
                  <c:v>-10777.609138401989</c:v>
                </c:pt>
                <c:pt idx="106">
                  <c:v>-10130.232786420129</c:v>
                </c:pt>
                <c:pt idx="107">
                  <c:v>-9472.9213027704573</c:v>
                </c:pt>
                <c:pt idx="108">
                  <c:v>-8805.5830589075813</c:v>
                </c:pt>
                <c:pt idx="109">
                  <c:v>-8128.136274020716</c:v>
                </c:pt>
                <c:pt idx="110">
                  <c:v>-7440.5105488304507</c:v>
                </c:pt>
                <c:pt idx="111">
                  <c:v>-6742.6483793781199</c:v>
                </c:pt>
                <c:pt idx="112">
                  <c:v>-6034.5066457532075</c:v>
                </c:pt>
                <c:pt idx="113">
                  <c:v>-5316.0580707662002</c:v>
                </c:pt>
                <c:pt idx="114">
                  <c:v>-4587.2926436497901</c:v>
                </c:pt>
                <c:pt idx="115">
                  <c:v>-3848.2190039620973</c:v>
                </c:pt>
                <c:pt idx="116">
                  <c:v>-3098.8657809686206</c:v>
                </c:pt>
                <c:pt idx="117">
                  <c:v>-2339.2828838977512</c:v>
                </c:pt>
                <c:pt idx="118">
                  <c:v>-1569.542738595577</c:v>
                </c:pt>
                <c:pt idx="119">
                  <c:v>-789.74146624859281</c:v>
                </c:pt>
                <c:pt idx="120">
                  <c:v>-7.4376216470052711E-12</c:v>
                </c:pt>
                <c:pt idx="121">
                  <c:v>799.53486454689926</c:v>
                </c:pt>
                <c:pt idx="122">
                  <c:v>1608.6894887648432</c:v>
                </c:pt>
                <c:pt idx="123">
                  <c:v>2427.2624840134617</c:v>
                </c:pt>
                <c:pt idx="124">
                  <c:v>3255.0238816588617</c:v>
                </c:pt>
                <c:pt idx="125">
                  <c:v>4091.7143833239875</c:v>
                </c:pt>
                <c:pt idx="126">
                  <c:v>4937.0446943702709</c:v>
                </c:pt>
                <c:pt idx="127">
                  <c:v>5790.6949433818309</c:v>
                </c:pt>
                <c:pt idx="128">
                  <c:v>6652.3141901844501</c:v>
                </c:pt>
                <c:pt idx="129">
                  <c:v>7521.5200246855784</c:v>
                </c:pt>
                <c:pt idx="130">
                  <c:v>8397.8982585696849</c:v>
                </c:pt>
                <c:pt idx="131">
                  <c:v>9281.0027116231777</c:v>
                </c:pt>
                <c:pt idx="132">
                  <c:v>10170.355094199213</c:v>
                </c:pt>
                <c:pt idx="133">
                  <c:v>11065.444987063303</c:v>
                </c:pt>
                <c:pt idx="134">
                  <c:v>11965.729919587149</c:v>
                </c:pt>
                <c:pt idx="135">
                  <c:v>12870.635546981652</c:v>
                </c:pt>
                <c:pt idx="136">
                  <c:v>13779.555926980904</c:v>
                </c:pt>
                <c:pt idx="137">
                  <c:v>14691.853896107983</c:v>
                </c:pt>
                <c:pt idx="138">
                  <c:v>15606.861545371688</c:v>
                </c:pt>
                <c:pt idx="139">
                  <c:v>16523.880794961402</c:v>
                </c:pt>
                <c:pt idx="140">
                  <c:v>17442.184067225175</c:v>
                </c:pt>
                <c:pt idx="141">
                  <c:v>18361.015056937202</c:v>
                </c:pt>
                <c:pt idx="142">
                  <c:v>19279.589597581999</c:v>
                </c:pt>
                <c:pt idx="143">
                  <c:v>20197.096622107554</c:v>
                </c:pt>
                <c:pt idx="144">
                  <c:v>21112.699216329351</c:v>
                </c:pt>
                <c:pt idx="145">
                  <c:v>22025.535762899086</c:v>
                </c:pt>
                <c:pt idx="146">
                  <c:v>22934.721173490747</c:v>
                </c:pt>
                <c:pt idx="147">
                  <c:v>23839.348206601131</c:v>
                </c:pt>
                <c:pt idx="148">
                  <c:v>24738.48886811161</c:v>
                </c:pt>
                <c:pt idx="149">
                  <c:v>25631.195891517415</c:v>
                </c:pt>
                <c:pt idx="150">
                  <c:v>26516.504294495491</c:v>
                </c:pt>
                <c:pt idx="151">
                  <c:v>27393.433008257416</c:v>
                </c:pt>
                <c:pt idx="152">
                  <c:v>28260.986575917083</c:v>
                </c:pt>
                <c:pt idx="153">
                  <c:v>29118.156915897584</c:v>
                </c:pt>
                <c:pt idx="154">
                  <c:v>29963.925146204798</c:v>
                </c:pt>
                <c:pt idx="155">
                  <c:v>30797.263465211141</c:v>
                </c:pt>
                <c:pt idx="156">
                  <c:v>31617.137084419384</c:v>
                </c:pt>
                <c:pt idx="157">
                  <c:v>32422.506208514915</c:v>
                </c:pt>
                <c:pt idx="158">
                  <c:v>33212.328057866151</c:v>
                </c:pt>
                <c:pt idx="159">
                  <c:v>33985.558928496757</c:v>
                </c:pt>
                <c:pt idx="160">
                  <c:v>34741.156284430494</c:v>
                </c:pt>
                <c:pt idx="161">
                  <c:v>35478.08087720006</c:v>
                </c:pt>
                <c:pt idx="162">
                  <c:v>36195.298887216726</c:v>
                </c:pt>
                <c:pt idx="163">
                  <c:v>36891.784081615719</c:v>
                </c:pt>
                <c:pt idx="164">
                  <c:v>37566.519983126163</c:v>
                </c:pt>
                <c:pt idx="165">
                  <c:v>38218.502044462148</c:v>
                </c:pt>
                <c:pt idx="166">
                  <c:v>38846.739822694188</c:v>
                </c:pt>
                <c:pt idx="167">
                  <c:v>39450.259148038502</c:v>
                </c:pt>
                <c:pt idx="168">
                  <c:v>40028.104281493084</c:v>
                </c:pt>
                <c:pt idx="169">
                  <c:v>40579.340055758636</c:v>
                </c:pt>
                <c:pt idx="170">
                  <c:v>41103.05399390377</c:v>
                </c:pt>
                <c:pt idx="171">
                  <c:v>41598.358400272336</c:v>
                </c:pt>
                <c:pt idx="172">
                  <c:v>42064.392418182724</c:v>
                </c:pt>
                <c:pt idx="173">
                  <c:v>42500.324049036724</c:v>
                </c:pt>
                <c:pt idx="174">
                  <c:v>42905.352127536557</c:v>
                </c:pt>
                <c:pt idx="175">
                  <c:v>43278.708247805815</c:v>
                </c:pt>
                <c:pt idx="176">
                  <c:v>43619.658635319618</c:v>
                </c:pt>
                <c:pt idx="177">
                  <c:v>43927.50595967361</c:v>
                </c:pt>
                <c:pt idx="178">
                  <c:v>44201.591083359461</c:v>
                </c:pt>
                <c:pt idx="179">
                  <c:v>44441.29474186452</c:v>
                </c:pt>
                <c:pt idx="180">
                  <c:v>44646.039150577781</c:v>
                </c:pt>
                <c:pt idx="181">
                  <c:v>44815.289534159507</c:v>
                </c:pt>
                <c:pt idx="182">
                  <c:v>44948.555574219856</c:v>
                </c:pt>
                <c:pt idx="183">
                  <c:v>45045.392771350809</c:v>
                </c:pt>
                <c:pt idx="184">
                  <c:v>45105.403717766159</c:v>
                </c:pt>
                <c:pt idx="185">
                  <c:v>45128.239277023611</c:v>
                </c:pt>
                <c:pt idx="186">
                  <c:v>45113.599667533825</c:v>
                </c:pt>
                <c:pt idx="187">
                  <c:v>45061.235446799736</c:v>
                </c:pt>
                <c:pt idx="188">
                  <c:v>44970.948393576997</c:v>
                </c:pt>
                <c:pt idx="189">
                  <c:v>44842.592285401508</c:v>
                </c:pt>
                <c:pt idx="190">
                  <c:v>44676.073569192667</c:v>
                </c:pt>
                <c:pt idx="191">
                  <c:v>44471.351922908936</c:v>
                </c:pt>
                <c:pt idx="192">
                  <c:v>44228.440706507354</c:v>
                </c:pt>
                <c:pt idx="193">
                  <c:v>43947.407300737577</c:v>
                </c:pt>
                <c:pt idx="194">
                  <c:v>43628.373332584459</c:v>
                </c:pt>
                <c:pt idx="195">
                  <c:v>43271.51478646024</c:v>
                </c:pt>
                <c:pt idx="196">
                  <c:v>42877.06200053692</c:v>
                </c:pt>
                <c:pt idx="197">
                  <c:v>42445.299547900649</c:v>
                </c:pt>
                <c:pt idx="198">
                  <c:v>41976.566002502863</c:v>
                </c:pt>
                <c:pt idx="199">
                  <c:v>41471.253590175365</c:v>
                </c:pt>
                <c:pt idx="200">
                  <c:v>40929.807725269049</c:v>
                </c:pt>
                <c:pt idx="201">
                  <c:v>40352.726433767071</c:v>
                </c:pt>
                <c:pt idx="202">
                  <c:v>39740.55966401269</c:v>
                </c:pt>
                <c:pt idx="203">
                  <c:v>39093.908486477048</c:v>
                </c:pt>
                <c:pt idx="204">
                  <c:v>38413.424184276744</c:v>
                </c:pt>
                <c:pt idx="205">
                  <c:v>37699.807236427092</c:v>
                </c:pt>
                <c:pt idx="206">
                  <c:v>36953.806196092366</c:v>
                </c:pt>
                <c:pt idx="207">
                  <c:v>36176.216466359721</c:v>
                </c:pt>
                <c:pt idx="208">
                  <c:v>35367.878976325665</c:v>
                </c:pt>
                <c:pt idx="209">
                  <c:v>34529.678760536954</c:v>
                </c:pt>
                <c:pt idx="210">
                  <c:v>33662.543445073359</c:v>
                </c:pt>
                <c:pt idx="211">
                  <c:v>32767.441643796938</c:v>
                </c:pt>
                <c:pt idx="212">
                  <c:v>31845.381268520166</c:v>
                </c:pt>
                <c:pt idx="213">
                  <c:v>30897.407757063243</c:v>
                </c:pt>
                <c:pt idx="214">
                  <c:v>29924.602223378304</c:v>
                </c:pt>
                <c:pt idx="215">
                  <c:v>28928.079534114986</c:v>
                </c:pt>
                <c:pt idx="216">
                  <c:v>27908.986316186663</c:v>
                </c:pt>
                <c:pt idx="217">
                  <c:v>26868.498900069684</c:v>
                </c:pt>
                <c:pt idx="218">
                  <c:v>25807.821203728548</c:v>
                </c:pt>
                <c:pt idx="219">
                  <c:v>24728.182562207538</c:v>
                </c:pt>
                <c:pt idx="220">
                  <c:v>23630.835508063708</c:v>
                </c:pt>
                <c:pt idx="221">
                  <c:v>22517.053507936696</c:v>
                </c:pt>
                <c:pt idx="222">
                  <c:v>21388.128660657814</c:v>
                </c:pt>
                <c:pt idx="223">
                  <c:v>20245.369362392863</c:v>
                </c:pt>
                <c:pt idx="224">
                  <c:v>19090.097944391615</c:v>
                </c:pt>
                <c:pt idx="225">
                  <c:v>17923.648288979788</c:v>
                </c:pt>
                <c:pt idx="226">
                  <c:v>16747.363429477427</c:v>
                </c:pt>
                <c:pt idx="227">
                  <c:v>15562.59313976239</c:v>
                </c:pt>
                <c:pt idx="228">
                  <c:v>14370.691519213495</c:v>
                </c:pt>
                <c:pt idx="229">
                  <c:v>13173.014578773493</c:v>
                </c:pt>
                <c:pt idx="230">
                  <c:v>11970.917833858603</c:v>
                </c:pt>
                <c:pt idx="231">
                  <c:v>10765.753909814774</c:v>
                </c:pt>
                <c:pt idx="232">
                  <c:v>9558.8701655787991</c:v>
                </c:pt>
                <c:pt idx="233">
                  <c:v>8351.6063411449304</c:v>
                </c:pt>
                <c:pt idx="234">
                  <c:v>7145.2922343675864</c:v>
                </c:pt>
                <c:pt idx="235">
                  <c:v>5941.2454125418235</c:v>
                </c:pt>
                <c:pt idx="236">
                  <c:v>4740.7689641054558</c:v>
                </c:pt>
                <c:pt idx="237">
                  <c:v>3545.149295690675</c:v>
                </c:pt>
                <c:pt idx="238">
                  <c:v>2355.6539796252559</c:v>
                </c:pt>
                <c:pt idx="239">
                  <c:v>1173.529656841928</c:v>
                </c:pt>
                <c:pt idx="240">
                  <c:v>1.6409407764936039E-11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hover!$AW$31</c:f>
              <c:strCache>
                <c:ptCount val="1"/>
                <c:pt idx="0">
                  <c:v>L4 (ft-lb)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hover!$AW$32:$AW$272</c:f>
              <c:numCache>
                <c:formatCode>0.00</c:formatCode>
                <c:ptCount val="241"/>
                <c:pt idx="0">
                  <c:v>-30353.960849422205</c:v>
                </c:pt>
                <c:pt idx="1">
                  <c:v>-30159.009839007256</c:v>
                </c:pt>
                <c:pt idx="2">
                  <c:v>-29948.659532373174</c:v>
                </c:pt>
                <c:pt idx="3">
                  <c:v>-29723.407258633775</c:v>
                </c:pt>
                <c:pt idx="4">
                  <c:v>-29483.738434854338</c:v>
                </c:pt>
                <c:pt idx="5">
                  <c:v>-29230.125326012167</c:v>
                </c:pt>
                <c:pt idx="6">
                  <c:v>-28963.0258771015</c:v>
                </c:pt>
                <c:pt idx="7">
                  <c:v>-28682.882620496846</c:v>
                </c:pt>
                <c:pt idx="8">
                  <c:v>-28390.121661458419</c:v>
                </c:pt>
                <c:pt idx="9">
                  <c:v>-28085.151744424238</c:v>
                </c:pt>
                <c:pt idx="10">
                  <c:v>-27768.363402487455</c:v>
                </c:pt>
                <c:pt idx="11">
                  <c:v>-27440.12819220555</c:v>
                </c:pt>
                <c:pt idx="12">
                  <c:v>-27100.79801562916</c:v>
                </c:pt>
                <c:pt idx="13">
                  <c:v>-26750.70453117579</c:v>
                </c:pt>
                <c:pt idx="14">
                  <c:v>-26390.158654705661</c:v>
                </c:pt>
                <c:pt idx="15">
                  <c:v>-26019.450151886253</c:v>
                </c:pt>
                <c:pt idx="16">
                  <c:v>-25638.84732265813</c:v>
                </c:pt>
                <c:pt idx="17">
                  <c:v>-25248.596778338884</c:v>
                </c:pt>
                <c:pt idx="18">
                  <c:v>-24848.923311624698</c:v>
                </c:pt>
                <c:pt idx="19">
                  <c:v>-24440.029859472001</c:v>
                </c:pt>
                <c:pt idx="20">
                  <c:v>-24022.097558563837</c:v>
                </c:pt>
                <c:pt idx="21">
                  <c:v>-23595.28589278982</c:v>
                </c:pt>
                <c:pt idx="22">
                  <c:v>-23159.732931894119</c:v>
                </c:pt>
                <c:pt idx="23">
                  <c:v>-22715.555660174137</c:v>
                </c:pt>
                <c:pt idx="24">
                  <c:v>-22262.850393844365</c:v>
                </c:pt>
                <c:pt idx="25">
                  <c:v>-21801.693285415597</c:v>
                </c:pt>
                <c:pt idx="26">
                  <c:v>-21332.140913180487</c:v>
                </c:pt>
                <c:pt idx="27">
                  <c:v>-20854.230953642633</c:v>
                </c:pt>
                <c:pt idx="28">
                  <c:v>-20367.98293447895</c:v>
                </c:pt>
                <c:pt idx="29">
                  <c:v>-19873.399065384659</c:v>
                </c:pt>
                <c:pt idx="30">
                  <c:v>-19370.465143917743</c:v>
                </c:pt>
                <c:pt idx="31">
                  <c:v>-18859.151533234646</c:v>
                </c:pt>
                <c:pt idx="32">
                  <c:v>-18339.414208394221</c:v>
                </c:pt>
                <c:pt idx="33">
                  <c:v>-17811.19586770056</c:v>
                </c:pt>
                <c:pt idx="34">
                  <c:v>-17274.427105359529</c:v>
                </c:pt>
                <c:pt idx="35">
                  <c:v>-16729.02764153908</c:v>
                </c:pt>
                <c:pt idx="36">
                  <c:v>-16174.907605748831</c:v>
                </c:pt>
                <c:pt idx="37">
                  <c:v>-15611.968869292783</c:v>
                </c:pt>
                <c:pt idx="38">
                  <c:v>-15040.106422398478</c:v>
                </c:pt>
                <c:pt idx="39">
                  <c:v>-14459.209791488611</c:v>
                </c:pt>
                <c:pt idx="40">
                  <c:v>-13869.164491936293</c:v>
                </c:pt>
                <c:pt idx="41">
                  <c:v>-13269.853511533916</c:v>
                </c:pt>
                <c:pt idx="42">
                  <c:v>-12661.158819808168</c:v>
                </c:pt>
                <c:pt idx="43">
                  <c:v>-12042.96289822924</c:v>
                </c:pt>
                <c:pt idx="44">
                  <c:v>-11415.150286293379</c:v>
                </c:pt>
                <c:pt idx="45">
                  <c:v>-10777.609138401989</c:v>
                </c:pt>
                <c:pt idx="46">
                  <c:v>-10130.232786420129</c:v>
                </c:pt>
                <c:pt idx="47">
                  <c:v>-9472.9213027704573</c:v>
                </c:pt>
                <c:pt idx="48">
                  <c:v>-8805.5830589075813</c:v>
                </c:pt>
                <c:pt idx="49">
                  <c:v>-8128.136274020716</c:v>
                </c:pt>
                <c:pt idx="50">
                  <c:v>-7440.5105488304507</c:v>
                </c:pt>
                <c:pt idx="51">
                  <c:v>-6742.6483793781426</c:v>
                </c:pt>
                <c:pt idx="52">
                  <c:v>-6034.5066457532339</c:v>
                </c:pt>
                <c:pt idx="53">
                  <c:v>-5316.0580707662002</c:v>
                </c:pt>
                <c:pt idx="54">
                  <c:v>-4587.2926436497901</c:v>
                </c:pt>
                <c:pt idx="55">
                  <c:v>-3848.2190039620973</c:v>
                </c:pt>
                <c:pt idx="56">
                  <c:v>-3098.8657809685947</c:v>
                </c:pt>
                <c:pt idx="57">
                  <c:v>-2339.2828838977512</c:v>
                </c:pt>
                <c:pt idx="58">
                  <c:v>-1569.542738595577</c:v>
                </c:pt>
                <c:pt idx="59">
                  <c:v>-789.74146624859281</c:v>
                </c:pt>
                <c:pt idx="60">
                  <c:v>-7.4376216470052711E-12</c:v>
                </c:pt>
                <c:pt idx="61">
                  <c:v>799.53486454689926</c:v>
                </c:pt>
                <c:pt idx="62">
                  <c:v>1608.6894887648432</c:v>
                </c:pt>
                <c:pt idx="63">
                  <c:v>2427.2624840134617</c:v>
                </c:pt>
                <c:pt idx="64">
                  <c:v>3255.0238816588617</c:v>
                </c:pt>
                <c:pt idx="65">
                  <c:v>4091.7143833239875</c:v>
                </c:pt>
                <c:pt idx="66">
                  <c:v>4937.0446943702709</c:v>
                </c:pt>
                <c:pt idx="67">
                  <c:v>5790.6949433818618</c:v>
                </c:pt>
                <c:pt idx="68">
                  <c:v>6652.3141901844792</c:v>
                </c:pt>
                <c:pt idx="69">
                  <c:v>7521.5200246855784</c:v>
                </c:pt>
                <c:pt idx="70">
                  <c:v>8397.8982585696849</c:v>
                </c:pt>
                <c:pt idx="71">
                  <c:v>9281.0027116231777</c:v>
                </c:pt>
                <c:pt idx="72">
                  <c:v>10170.355094199213</c:v>
                </c:pt>
                <c:pt idx="73">
                  <c:v>11065.444987063303</c:v>
                </c:pt>
                <c:pt idx="74">
                  <c:v>11965.729919587149</c:v>
                </c:pt>
                <c:pt idx="75">
                  <c:v>12870.635546981621</c:v>
                </c:pt>
                <c:pt idx="76">
                  <c:v>13779.555926980875</c:v>
                </c:pt>
                <c:pt idx="77">
                  <c:v>14691.853896107945</c:v>
                </c:pt>
                <c:pt idx="78">
                  <c:v>15606.861545371688</c:v>
                </c:pt>
                <c:pt idx="79">
                  <c:v>16523.880794961402</c:v>
                </c:pt>
                <c:pt idx="80">
                  <c:v>17442.184067225142</c:v>
                </c:pt>
                <c:pt idx="81">
                  <c:v>18361.015056937202</c:v>
                </c:pt>
                <c:pt idx="82">
                  <c:v>19279.589597581999</c:v>
                </c:pt>
                <c:pt idx="83">
                  <c:v>20197.096622107554</c:v>
                </c:pt>
                <c:pt idx="84">
                  <c:v>21112.699216329351</c:v>
                </c:pt>
                <c:pt idx="85">
                  <c:v>22025.535762899086</c:v>
                </c:pt>
                <c:pt idx="86">
                  <c:v>22934.721173490776</c:v>
                </c:pt>
                <c:pt idx="87">
                  <c:v>23839.348206601131</c:v>
                </c:pt>
                <c:pt idx="88">
                  <c:v>24738.48886811161</c:v>
                </c:pt>
                <c:pt idx="89">
                  <c:v>25631.195891517415</c:v>
                </c:pt>
                <c:pt idx="90">
                  <c:v>26516.504294495517</c:v>
                </c:pt>
                <c:pt idx="91">
                  <c:v>27393.433008257416</c:v>
                </c:pt>
                <c:pt idx="92">
                  <c:v>28260.986575917083</c:v>
                </c:pt>
                <c:pt idx="93">
                  <c:v>29118.156915897584</c:v>
                </c:pt>
                <c:pt idx="94">
                  <c:v>29963.925146204798</c:v>
                </c:pt>
                <c:pt idx="95">
                  <c:v>30797.263465211141</c:v>
                </c:pt>
                <c:pt idx="96">
                  <c:v>31617.137084419384</c:v>
                </c:pt>
                <c:pt idx="97">
                  <c:v>32422.506208514915</c:v>
                </c:pt>
                <c:pt idx="98">
                  <c:v>33212.328057866151</c:v>
                </c:pt>
                <c:pt idx="99">
                  <c:v>33985.558928496786</c:v>
                </c:pt>
                <c:pt idx="100">
                  <c:v>34741.156284430523</c:v>
                </c:pt>
                <c:pt idx="101">
                  <c:v>35478.08087720006</c:v>
                </c:pt>
                <c:pt idx="102">
                  <c:v>36195.298887216712</c:v>
                </c:pt>
                <c:pt idx="103">
                  <c:v>36891.784081615704</c:v>
                </c:pt>
                <c:pt idx="104">
                  <c:v>37566.519983126149</c:v>
                </c:pt>
                <c:pt idx="105">
                  <c:v>38218.502044462126</c:v>
                </c:pt>
                <c:pt idx="106">
                  <c:v>38846.739822694188</c:v>
                </c:pt>
                <c:pt idx="107">
                  <c:v>39450.259148038502</c:v>
                </c:pt>
                <c:pt idx="108">
                  <c:v>40028.104281493084</c:v>
                </c:pt>
                <c:pt idx="109">
                  <c:v>40579.340055758636</c:v>
                </c:pt>
                <c:pt idx="110">
                  <c:v>41103.05399390377</c:v>
                </c:pt>
                <c:pt idx="111">
                  <c:v>41598.358400272336</c:v>
                </c:pt>
                <c:pt idx="112">
                  <c:v>42064.392418182731</c:v>
                </c:pt>
                <c:pt idx="113">
                  <c:v>42500.324049036724</c:v>
                </c:pt>
                <c:pt idx="114">
                  <c:v>42905.352127536571</c:v>
                </c:pt>
                <c:pt idx="115">
                  <c:v>43278.708247805822</c:v>
                </c:pt>
                <c:pt idx="116">
                  <c:v>43619.658635319618</c:v>
                </c:pt>
                <c:pt idx="117">
                  <c:v>43927.50595967361</c:v>
                </c:pt>
                <c:pt idx="118">
                  <c:v>44201.591083359461</c:v>
                </c:pt>
                <c:pt idx="119">
                  <c:v>44441.29474186452</c:v>
                </c:pt>
                <c:pt idx="120">
                  <c:v>44646.039150577781</c:v>
                </c:pt>
                <c:pt idx="121">
                  <c:v>44815.289534159507</c:v>
                </c:pt>
                <c:pt idx="122">
                  <c:v>44948.555574219863</c:v>
                </c:pt>
                <c:pt idx="123">
                  <c:v>45045.392771350802</c:v>
                </c:pt>
                <c:pt idx="124">
                  <c:v>45105.403717766159</c:v>
                </c:pt>
                <c:pt idx="125">
                  <c:v>45128.239277023611</c:v>
                </c:pt>
                <c:pt idx="126">
                  <c:v>45113.599667533825</c:v>
                </c:pt>
                <c:pt idx="127">
                  <c:v>45061.235446799736</c:v>
                </c:pt>
                <c:pt idx="128">
                  <c:v>44970.948393576997</c:v>
                </c:pt>
                <c:pt idx="129">
                  <c:v>44842.592285401508</c:v>
                </c:pt>
                <c:pt idx="130">
                  <c:v>44676.073569192667</c:v>
                </c:pt>
                <c:pt idx="131">
                  <c:v>44471.351922908936</c:v>
                </c:pt>
                <c:pt idx="132">
                  <c:v>44228.440706507354</c:v>
                </c:pt>
                <c:pt idx="133">
                  <c:v>43947.407300737577</c:v>
                </c:pt>
                <c:pt idx="134">
                  <c:v>43628.373332584459</c:v>
                </c:pt>
                <c:pt idx="135">
                  <c:v>43271.51478646024</c:v>
                </c:pt>
                <c:pt idx="136">
                  <c:v>42877.06200053692</c:v>
                </c:pt>
                <c:pt idx="137">
                  <c:v>42445.299547900649</c:v>
                </c:pt>
                <c:pt idx="138">
                  <c:v>41976.566002502863</c:v>
                </c:pt>
                <c:pt idx="139">
                  <c:v>41471.253590175365</c:v>
                </c:pt>
                <c:pt idx="140">
                  <c:v>40929.807725269049</c:v>
                </c:pt>
                <c:pt idx="141">
                  <c:v>40352.726433767108</c:v>
                </c:pt>
                <c:pt idx="142">
                  <c:v>39740.55966401269</c:v>
                </c:pt>
                <c:pt idx="143">
                  <c:v>39093.908486477048</c:v>
                </c:pt>
                <c:pt idx="144">
                  <c:v>38413.424184276701</c:v>
                </c:pt>
                <c:pt idx="145">
                  <c:v>37699.807236427034</c:v>
                </c:pt>
                <c:pt idx="146">
                  <c:v>36953.806196092366</c:v>
                </c:pt>
                <c:pt idx="147">
                  <c:v>36176.216466359721</c:v>
                </c:pt>
                <c:pt idx="148">
                  <c:v>35367.878976325665</c:v>
                </c:pt>
                <c:pt idx="149">
                  <c:v>34529.678760536954</c:v>
                </c:pt>
                <c:pt idx="150">
                  <c:v>33662.543445073359</c:v>
                </c:pt>
                <c:pt idx="151">
                  <c:v>32767.441643796938</c:v>
                </c:pt>
                <c:pt idx="152">
                  <c:v>31845.381268520166</c:v>
                </c:pt>
                <c:pt idx="153">
                  <c:v>30897.407757063243</c:v>
                </c:pt>
                <c:pt idx="154">
                  <c:v>29924.602223378304</c:v>
                </c:pt>
                <c:pt idx="155">
                  <c:v>28928.079534114986</c:v>
                </c:pt>
                <c:pt idx="156">
                  <c:v>27908.986316186663</c:v>
                </c:pt>
                <c:pt idx="157">
                  <c:v>26868.498900069684</c:v>
                </c:pt>
                <c:pt idx="158">
                  <c:v>25807.821203728548</c:v>
                </c:pt>
                <c:pt idx="159">
                  <c:v>24728.182562207538</c:v>
                </c:pt>
                <c:pt idx="160">
                  <c:v>23630.835508063708</c:v>
                </c:pt>
                <c:pt idx="161">
                  <c:v>22517.053507936696</c:v>
                </c:pt>
                <c:pt idx="162">
                  <c:v>21388.128660657814</c:v>
                </c:pt>
                <c:pt idx="163">
                  <c:v>20245.369362392863</c:v>
                </c:pt>
                <c:pt idx="164">
                  <c:v>19090.097944391615</c:v>
                </c:pt>
                <c:pt idx="165">
                  <c:v>17923.648288979712</c:v>
                </c:pt>
                <c:pt idx="166">
                  <c:v>16747.363429477427</c:v>
                </c:pt>
                <c:pt idx="167">
                  <c:v>15562.59313976239</c:v>
                </c:pt>
                <c:pt idx="168">
                  <c:v>14370.691519213495</c:v>
                </c:pt>
                <c:pt idx="169">
                  <c:v>13173.014578773493</c:v>
                </c:pt>
                <c:pt idx="170">
                  <c:v>11970.917833858603</c:v>
                </c:pt>
                <c:pt idx="171">
                  <c:v>10765.753909814774</c:v>
                </c:pt>
                <c:pt idx="172">
                  <c:v>9558.8701655787991</c:v>
                </c:pt>
                <c:pt idx="173">
                  <c:v>8351.6063411449304</c:v>
                </c:pt>
                <c:pt idx="174">
                  <c:v>7145.2922343675864</c:v>
                </c:pt>
                <c:pt idx="175">
                  <c:v>5941.2454125418235</c:v>
                </c:pt>
                <c:pt idx="176">
                  <c:v>4740.7689641054558</c:v>
                </c:pt>
                <c:pt idx="177">
                  <c:v>3545.149295690675</c:v>
                </c:pt>
                <c:pt idx="178">
                  <c:v>2355.6539796252559</c:v>
                </c:pt>
                <c:pt idx="179">
                  <c:v>1173.529656841928</c:v>
                </c:pt>
                <c:pt idx="180">
                  <c:v>1.6409407764936039E-11</c:v>
                </c:pt>
                <c:pt idx="181">
                  <c:v>-1163.736258543574</c:v>
                </c:pt>
                <c:pt idx="182">
                  <c:v>-2316.5072294559423</c:v>
                </c:pt>
                <c:pt idx="183">
                  <c:v>-3457.1696955749167</c:v>
                </c:pt>
                <c:pt idx="184">
                  <c:v>-4584.6108634151387</c:v>
                </c:pt>
                <c:pt idx="185">
                  <c:v>-5697.7500331798819</c:v>
                </c:pt>
                <c:pt idx="186">
                  <c:v>-6795.5401836470537</c:v>
                </c:pt>
                <c:pt idx="187">
                  <c:v>-7876.969468529217</c:v>
                </c:pt>
                <c:pt idx="188">
                  <c:v>-8941.0626211474282</c:v>
                </c:pt>
                <c:pt idx="189">
                  <c:v>-9986.8822645072705</c:v>
                </c:pt>
                <c:pt idx="190">
                  <c:v>-11013.530124119321</c:v>
                </c:pt>
                <c:pt idx="191">
                  <c:v>-12020.148141170979</c:v>
                </c:pt>
                <c:pt idx="192">
                  <c:v>-13005.919483921816</c:v>
                </c:pt>
                <c:pt idx="193">
                  <c:v>-13970.069455469504</c:v>
                </c:pt>
                <c:pt idx="194">
                  <c:v>-14911.866296310367</c:v>
                </c:pt>
                <c:pt idx="195">
                  <c:v>-15830.621880400024</c:v>
                </c:pt>
                <c:pt idx="196">
                  <c:v>-16725.692303704061</c:v>
                </c:pt>
                <c:pt idx="197">
                  <c:v>-17596.478364514121</c:v>
                </c:pt>
                <c:pt idx="198">
                  <c:v>-18442.425935094263</c:v>
                </c:pt>
                <c:pt idx="199">
                  <c:v>-19263.026224509184</c:v>
                </c:pt>
                <c:pt idx="200">
                  <c:v>-20057.815932774789</c:v>
                </c:pt>
                <c:pt idx="201">
                  <c:v>-20826.377296758903</c:v>
                </c:pt>
                <c:pt idx="202">
                  <c:v>-21568.338028544989</c:v>
                </c:pt>
                <c:pt idx="203">
                  <c:v>-22283.371147254875</c:v>
                </c:pt>
                <c:pt idx="204">
                  <c:v>-22971.194705606107</c:v>
                </c:pt>
                <c:pt idx="205">
                  <c:v>-23631.571412754947</c:v>
                </c:pt>
                <c:pt idx="206">
                  <c:v>-24264.308155247025</c:v>
                </c:pt>
                <c:pt idx="207">
                  <c:v>-24869.255418162604</c:v>
                </c:pt>
                <c:pt idx="208">
                  <c:v>-25446.306608802734</c:v>
                </c:pt>
                <c:pt idx="209">
                  <c:v>-25995.397285514118</c:v>
                </c:pt>
                <c:pt idx="210">
                  <c:v>-26516.504294495502</c:v>
                </c:pt>
                <c:pt idx="211">
                  <c:v>-27009.644817664095</c:v>
                </c:pt>
                <c:pt idx="212">
                  <c:v>-27474.875334887427</c:v>
                </c:pt>
                <c:pt idx="213">
                  <c:v>-27912.290504104683</c:v>
                </c:pt>
                <c:pt idx="214">
                  <c:v>-28322.021963067986</c:v>
                </c:pt>
                <c:pt idx="215">
                  <c:v>-28704.237056631471</c:v>
                </c:pt>
                <c:pt idx="216">
                  <c:v>-29059.137493701641</c:v>
                </c:pt>
                <c:pt idx="217">
                  <c:v>-29386.957938136216</c:v>
                </c:pt>
                <c:pt idx="218">
                  <c:v>-29687.964538040615</c:v>
                </c:pt>
                <c:pt idx="219">
                  <c:v>-29962.453398060105</c:v>
                </c:pt>
                <c:pt idx="220">
                  <c:v>-30210.748999402364</c:v>
                </c:pt>
                <c:pt idx="221">
                  <c:v>-30433.202572447299</c:v>
                </c:pt>
                <c:pt idx="222">
                  <c:v>-30630.190426910824</c:v>
                </c:pt>
                <c:pt idx="223">
                  <c:v>-30802.112244623801</c:v>
                </c:pt>
                <c:pt idx="224">
                  <c:v>-30949.389340068887</c:v>
                </c:pt>
                <c:pt idx="225">
                  <c:v>-31072.462893884349</c:v>
                </c:pt>
                <c:pt idx="226">
                  <c:v>-31171.792164595914</c:v>
                </c:pt>
                <c:pt idx="227">
                  <c:v>-31247.852683874851</c:v>
                </c:pt>
                <c:pt idx="228">
                  <c:v>-31301.134440643411</c:v>
                </c:pt>
                <c:pt idx="229">
                  <c:v>-31332.140059355825</c:v>
                </c:pt>
                <c:pt idx="230">
                  <c:v>-31341.382977776331</c:v>
                </c:pt>
                <c:pt idx="231">
                  <c:v>-31329.385629553399</c:v>
                </c:pt>
                <c:pt idx="232">
                  <c:v>-31296.677636852677</c:v>
                </c:pt>
                <c:pt idx="233">
                  <c:v>-31243.79401825984</c:v>
                </c:pt>
                <c:pt idx="234">
                  <c:v>-31171.273417098742</c:v>
                </c:pt>
                <c:pt idx="235">
                  <c:v>-31079.656355229941</c:v>
                </c:pt>
                <c:pt idx="236">
                  <c:v>-30969.483517300865</c:v>
                </c:pt>
                <c:pt idx="237">
                  <c:v>-30841.29407031096</c:v>
                </c:pt>
                <c:pt idx="238">
                  <c:v>-30695.624023233555</c:v>
                </c:pt>
                <c:pt idx="239">
                  <c:v>-30533.004631302261</c:v>
                </c:pt>
                <c:pt idx="240">
                  <c:v>-30353.960849422219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hover!$AX$31</c:f>
              <c:strCache>
                <c:ptCount val="1"/>
                <c:pt idx="0">
                  <c:v>Total L (ft-lb)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hover!$AX$32:$AX$272</c:f>
              <c:numCache>
                <c:formatCode>0.00</c:formatCode>
                <c:ptCount val="241"/>
                <c:pt idx="0">
                  <c:v>14292.078301155583</c:v>
                </c:pt>
                <c:pt idx="1">
                  <c:v>14292.078301155572</c:v>
                </c:pt>
                <c:pt idx="2">
                  <c:v>14292.07830115559</c:v>
                </c:pt>
                <c:pt idx="3">
                  <c:v>14292.078301155572</c:v>
                </c:pt>
                <c:pt idx="4">
                  <c:v>14292.07830115558</c:v>
                </c:pt>
                <c:pt idx="5">
                  <c:v>14292.07830115559</c:v>
                </c:pt>
                <c:pt idx="6">
                  <c:v>14292.078301155569</c:v>
                </c:pt>
                <c:pt idx="7">
                  <c:v>14292.078301155565</c:v>
                </c:pt>
                <c:pt idx="8">
                  <c:v>14292.078301155598</c:v>
                </c:pt>
                <c:pt idx="9">
                  <c:v>14292.078301155558</c:v>
                </c:pt>
                <c:pt idx="10">
                  <c:v>14292.078301155569</c:v>
                </c:pt>
                <c:pt idx="11">
                  <c:v>14292.078301155583</c:v>
                </c:pt>
                <c:pt idx="12">
                  <c:v>14292.07830115559</c:v>
                </c:pt>
                <c:pt idx="13">
                  <c:v>14292.078301155583</c:v>
                </c:pt>
                <c:pt idx="14">
                  <c:v>14292.07830115558</c:v>
                </c:pt>
                <c:pt idx="15">
                  <c:v>14292.078301155554</c:v>
                </c:pt>
                <c:pt idx="16">
                  <c:v>14292.078301155572</c:v>
                </c:pt>
                <c:pt idx="17">
                  <c:v>14292.078301155576</c:v>
                </c:pt>
                <c:pt idx="18">
                  <c:v>14292.078301155569</c:v>
                </c:pt>
                <c:pt idx="19">
                  <c:v>14292.078301155569</c:v>
                </c:pt>
                <c:pt idx="20">
                  <c:v>14292.078301155583</c:v>
                </c:pt>
                <c:pt idx="21">
                  <c:v>14292.078301155569</c:v>
                </c:pt>
                <c:pt idx="22">
                  <c:v>14292.078301155576</c:v>
                </c:pt>
                <c:pt idx="23">
                  <c:v>14292.078301155587</c:v>
                </c:pt>
                <c:pt idx="24">
                  <c:v>14292.078301155572</c:v>
                </c:pt>
                <c:pt idx="25">
                  <c:v>14292.078301155569</c:v>
                </c:pt>
                <c:pt idx="26">
                  <c:v>14292.078301155587</c:v>
                </c:pt>
                <c:pt idx="27">
                  <c:v>14292.078301155605</c:v>
                </c:pt>
                <c:pt idx="28">
                  <c:v>14292.078301155572</c:v>
                </c:pt>
                <c:pt idx="29">
                  <c:v>14292.078301155587</c:v>
                </c:pt>
                <c:pt idx="30">
                  <c:v>14292.078301155587</c:v>
                </c:pt>
                <c:pt idx="31">
                  <c:v>14292.078301155569</c:v>
                </c:pt>
                <c:pt idx="32">
                  <c:v>14292.078301155583</c:v>
                </c:pt>
                <c:pt idx="33">
                  <c:v>14292.078301155576</c:v>
                </c:pt>
                <c:pt idx="34">
                  <c:v>14292.07830115558</c:v>
                </c:pt>
                <c:pt idx="35">
                  <c:v>14292.078301155583</c:v>
                </c:pt>
                <c:pt idx="36">
                  <c:v>14292.078301155565</c:v>
                </c:pt>
                <c:pt idx="37">
                  <c:v>14292.07830115556</c:v>
                </c:pt>
                <c:pt idx="38">
                  <c:v>14292.078301155578</c:v>
                </c:pt>
                <c:pt idx="39">
                  <c:v>14292.07830115558</c:v>
                </c:pt>
                <c:pt idx="40">
                  <c:v>14292.078301155581</c:v>
                </c:pt>
                <c:pt idx="41">
                  <c:v>14292.078301155581</c:v>
                </c:pt>
                <c:pt idx="42">
                  <c:v>14292.078301155581</c:v>
                </c:pt>
                <c:pt idx="43">
                  <c:v>14292.078301155567</c:v>
                </c:pt>
                <c:pt idx="44">
                  <c:v>14292.078301155563</c:v>
                </c:pt>
                <c:pt idx="45">
                  <c:v>14292.078301155558</c:v>
                </c:pt>
                <c:pt idx="46">
                  <c:v>14292.078301155572</c:v>
                </c:pt>
                <c:pt idx="47">
                  <c:v>14292.078301155569</c:v>
                </c:pt>
                <c:pt idx="48">
                  <c:v>14292.078301155565</c:v>
                </c:pt>
                <c:pt idx="49">
                  <c:v>14292.078301155572</c:v>
                </c:pt>
                <c:pt idx="50">
                  <c:v>14292.078301155576</c:v>
                </c:pt>
                <c:pt idx="51">
                  <c:v>14292.078301155585</c:v>
                </c:pt>
                <c:pt idx="52">
                  <c:v>14292.078301155569</c:v>
                </c:pt>
                <c:pt idx="53">
                  <c:v>14292.078301155558</c:v>
                </c:pt>
                <c:pt idx="54">
                  <c:v>14292.07830115558</c:v>
                </c:pt>
                <c:pt idx="55">
                  <c:v>14292.078301155554</c:v>
                </c:pt>
                <c:pt idx="56">
                  <c:v>14292.078301155561</c:v>
                </c:pt>
                <c:pt idx="57">
                  <c:v>14292.078301155554</c:v>
                </c:pt>
                <c:pt idx="58">
                  <c:v>14292.07830115559</c:v>
                </c:pt>
                <c:pt idx="59">
                  <c:v>14292.07830115558</c:v>
                </c:pt>
                <c:pt idx="60">
                  <c:v>14292.078301155576</c:v>
                </c:pt>
                <c:pt idx="61">
                  <c:v>14292.078301155565</c:v>
                </c:pt>
                <c:pt idx="62">
                  <c:v>14292.078301155596</c:v>
                </c:pt>
                <c:pt idx="63">
                  <c:v>14292.078301155581</c:v>
                </c:pt>
                <c:pt idx="64">
                  <c:v>14292.07830115558</c:v>
                </c:pt>
                <c:pt idx="65">
                  <c:v>14292.078301155574</c:v>
                </c:pt>
                <c:pt idx="66">
                  <c:v>14292.078301155561</c:v>
                </c:pt>
                <c:pt idx="67">
                  <c:v>14292.078301155561</c:v>
                </c:pt>
                <c:pt idx="68">
                  <c:v>14292.078301155583</c:v>
                </c:pt>
                <c:pt idx="69">
                  <c:v>14292.07830115554</c:v>
                </c:pt>
                <c:pt idx="70">
                  <c:v>14292.078301155545</c:v>
                </c:pt>
                <c:pt idx="71">
                  <c:v>14292.078301155574</c:v>
                </c:pt>
                <c:pt idx="72">
                  <c:v>14292.078301155581</c:v>
                </c:pt>
                <c:pt idx="73">
                  <c:v>14292.078301155605</c:v>
                </c:pt>
                <c:pt idx="74">
                  <c:v>14292.078301155594</c:v>
                </c:pt>
                <c:pt idx="75">
                  <c:v>14292.078301155556</c:v>
                </c:pt>
                <c:pt idx="76">
                  <c:v>14292.078301155578</c:v>
                </c:pt>
                <c:pt idx="77">
                  <c:v>14292.07830115556</c:v>
                </c:pt>
                <c:pt idx="78">
                  <c:v>14292.078301155569</c:v>
                </c:pt>
                <c:pt idx="79">
                  <c:v>14292.078301155561</c:v>
                </c:pt>
                <c:pt idx="80">
                  <c:v>14292.07830115554</c:v>
                </c:pt>
                <c:pt idx="81">
                  <c:v>14292.07830115555</c:v>
                </c:pt>
                <c:pt idx="82">
                  <c:v>14292.07830115554</c:v>
                </c:pt>
                <c:pt idx="83">
                  <c:v>14292.078301155576</c:v>
                </c:pt>
                <c:pt idx="84">
                  <c:v>14292.078301155565</c:v>
                </c:pt>
                <c:pt idx="85">
                  <c:v>14292.078301155561</c:v>
                </c:pt>
                <c:pt idx="86">
                  <c:v>14292.07830115559</c:v>
                </c:pt>
                <c:pt idx="87">
                  <c:v>14292.078301155569</c:v>
                </c:pt>
                <c:pt idx="88">
                  <c:v>14292.078301155565</c:v>
                </c:pt>
                <c:pt idx="89">
                  <c:v>14292.078301155572</c:v>
                </c:pt>
                <c:pt idx="90">
                  <c:v>14292.078301155572</c:v>
                </c:pt>
                <c:pt idx="91">
                  <c:v>14292.07830115554</c:v>
                </c:pt>
                <c:pt idx="92">
                  <c:v>14292.07830115554</c:v>
                </c:pt>
                <c:pt idx="93">
                  <c:v>14292.078301155554</c:v>
                </c:pt>
                <c:pt idx="94">
                  <c:v>14292.07830115558</c:v>
                </c:pt>
                <c:pt idx="95">
                  <c:v>14292.078301155569</c:v>
                </c:pt>
                <c:pt idx="96">
                  <c:v>14292.078301155565</c:v>
                </c:pt>
                <c:pt idx="97">
                  <c:v>14292.078301155558</c:v>
                </c:pt>
                <c:pt idx="98">
                  <c:v>14292.078301155576</c:v>
                </c:pt>
                <c:pt idx="99">
                  <c:v>14292.078301155598</c:v>
                </c:pt>
                <c:pt idx="100">
                  <c:v>14292.078301155583</c:v>
                </c:pt>
                <c:pt idx="101">
                  <c:v>14292.078301155561</c:v>
                </c:pt>
                <c:pt idx="102">
                  <c:v>14292.078301155554</c:v>
                </c:pt>
                <c:pt idx="103">
                  <c:v>14292.078301155547</c:v>
                </c:pt>
                <c:pt idx="104">
                  <c:v>14292.078301155547</c:v>
                </c:pt>
                <c:pt idx="105">
                  <c:v>14292.078301155565</c:v>
                </c:pt>
                <c:pt idx="106">
                  <c:v>14292.078301155558</c:v>
                </c:pt>
                <c:pt idx="107">
                  <c:v>14292.078301155569</c:v>
                </c:pt>
                <c:pt idx="108">
                  <c:v>14292.078301155569</c:v>
                </c:pt>
                <c:pt idx="109">
                  <c:v>14292.078301155594</c:v>
                </c:pt>
                <c:pt idx="110">
                  <c:v>14292.078301155594</c:v>
                </c:pt>
                <c:pt idx="111">
                  <c:v>14292.078301155598</c:v>
                </c:pt>
                <c:pt idx="112">
                  <c:v>14292.078301155583</c:v>
                </c:pt>
                <c:pt idx="113">
                  <c:v>14292.078301155561</c:v>
                </c:pt>
                <c:pt idx="114">
                  <c:v>14292.078301155569</c:v>
                </c:pt>
                <c:pt idx="115">
                  <c:v>14292.078301155554</c:v>
                </c:pt>
                <c:pt idx="116">
                  <c:v>14292.078301155558</c:v>
                </c:pt>
                <c:pt idx="117">
                  <c:v>14292.07830115554</c:v>
                </c:pt>
                <c:pt idx="118">
                  <c:v>14292.078301155572</c:v>
                </c:pt>
                <c:pt idx="119">
                  <c:v>14292.078301155583</c:v>
                </c:pt>
                <c:pt idx="120">
                  <c:v>14292.078301155594</c:v>
                </c:pt>
                <c:pt idx="121">
                  <c:v>14292.078301155583</c:v>
                </c:pt>
                <c:pt idx="122">
                  <c:v>14292.078301155598</c:v>
                </c:pt>
                <c:pt idx="123">
                  <c:v>14292.07830115558</c:v>
                </c:pt>
                <c:pt idx="124">
                  <c:v>14292.078301155569</c:v>
                </c:pt>
                <c:pt idx="125">
                  <c:v>14292.078301155572</c:v>
                </c:pt>
                <c:pt idx="126">
                  <c:v>14292.078301155569</c:v>
                </c:pt>
                <c:pt idx="127">
                  <c:v>14292.078301155547</c:v>
                </c:pt>
                <c:pt idx="128">
                  <c:v>14292.078301155561</c:v>
                </c:pt>
                <c:pt idx="129">
                  <c:v>14292.07830115555</c:v>
                </c:pt>
                <c:pt idx="130">
                  <c:v>14292.078301155554</c:v>
                </c:pt>
                <c:pt idx="131">
                  <c:v>14292.078301155576</c:v>
                </c:pt>
                <c:pt idx="132">
                  <c:v>14292.078301155583</c:v>
                </c:pt>
                <c:pt idx="133">
                  <c:v>14292.078301155583</c:v>
                </c:pt>
                <c:pt idx="134">
                  <c:v>14292.078301155587</c:v>
                </c:pt>
                <c:pt idx="135">
                  <c:v>14292.078301155572</c:v>
                </c:pt>
                <c:pt idx="136">
                  <c:v>14292.078301155583</c:v>
                </c:pt>
                <c:pt idx="137">
                  <c:v>14292.078301155583</c:v>
                </c:pt>
                <c:pt idx="138">
                  <c:v>14292.078301155543</c:v>
                </c:pt>
                <c:pt idx="139">
                  <c:v>14292.078301155543</c:v>
                </c:pt>
                <c:pt idx="140">
                  <c:v>14292.078301155572</c:v>
                </c:pt>
                <c:pt idx="141">
                  <c:v>14292.078301155572</c:v>
                </c:pt>
                <c:pt idx="142">
                  <c:v>14292.078301155572</c:v>
                </c:pt>
                <c:pt idx="143">
                  <c:v>14292.078301155587</c:v>
                </c:pt>
                <c:pt idx="144">
                  <c:v>14292.078301155587</c:v>
                </c:pt>
                <c:pt idx="145">
                  <c:v>14292.07830115558</c:v>
                </c:pt>
                <c:pt idx="146">
                  <c:v>14292.078301155598</c:v>
                </c:pt>
                <c:pt idx="147">
                  <c:v>14292.078301155601</c:v>
                </c:pt>
                <c:pt idx="148">
                  <c:v>14292.078301155601</c:v>
                </c:pt>
                <c:pt idx="149">
                  <c:v>14292.078301155609</c:v>
                </c:pt>
                <c:pt idx="150">
                  <c:v>14292.078301155561</c:v>
                </c:pt>
                <c:pt idx="151">
                  <c:v>14292.07830115558</c:v>
                </c:pt>
                <c:pt idx="152">
                  <c:v>14292.078301155561</c:v>
                </c:pt>
                <c:pt idx="153">
                  <c:v>14292.078301155576</c:v>
                </c:pt>
                <c:pt idx="154">
                  <c:v>14292.078301155594</c:v>
                </c:pt>
                <c:pt idx="155">
                  <c:v>14292.078301155572</c:v>
                </c:pt>
                <c:pt idx="156">
                  <c:v>14292.078301155569</c:v>
                </c:pt>
                <c:pt idx="157">
                  <c:v>14292.078301155569</c:v>
                </c:pt>
                <c:pt idx="158">
                  <c:v>14292.078301155576</c:v>
                </c:pt>
                <c:pt idx="159">
                  <c:v>14292.078301155543</c:v>
                </c:pt>
                <c:pt idx="160">
                  <c:v>14292.07830115555</c:v>
                </c:pt>
                <c:pt idx="161">
                  <c:v>14292.07830115554</c:v>
                </c:pt>
                <c:pt idx="162">
                  <c:v>14292.07830115554</c:v>
                </c:pt>
                <c:pt idx="163">
                  <c:v>14292.07830115554</c:v>
                </c:pt>
                <c:pt idx="164">
                  <c:v>14292.07830115554</c:v>
                </c:pt>
                <c:pt idx="165">
                  <c:v>14292.07830115554</c:v>
                </c:pt>
                <c:pt idx="166">
                  <c:v>14292.078301155565</c:v>
                </c:pt>
                <c:pt idx="167">
                  <c:v>14292.07830115558</c:v>
                </c:pt>
                <c:pt idx="168">
                  <c:v>14292.07830115558</c:v>
                </c:pt>
                <c:pt idx="169">
                  <c:v>14292.078301155581</c:v>
                </c:pt>
                <c:pt idx="170">
                  <c:v>14292.078301155587</c:v>
                </c:pt>
                <c:pt idx="171">
                  <c:v>14292.078301155589</c:v>
                </c:pt>
                <c:pt idx="172">
                  <c:v>14292.078301155616</c:v>
                </c:pt>
                <c:pt idx="173">
                  <c:v>14292.078301155614</c:v>
                </c:pt>
                <c:pt idx="174">
                  <c:v>14292.07830115558</c:v>
                </c:pt>
                <c:pt idx="175">
                  <c:v>14292.078301155569</c:v>
                </c:pt>
                <c:pt idx="176">
                  <c:v>14292.078301155587</c:v>
                </c:pt>
                <c:pt idx="177">
                  <c:v>14292.07830115557</c:v>
                </c:pt>
                <c:pt idx="178">
                  <c:v>14292.078301155585</c:v>
                </c:pt>
                <c:pt idx="179">
                  <c:v>14292.078301155594</c:v>
                </c:pt>
                <c:pt idx="180">
                  <c:v>14292.078301155585</c:v>
                </c:pt>
                <c:pt idx="181">
                  <c:v>14292.078301155547</c:v>
                </c:pt>
                <c:pt idx="182">
                  <c:v>14292.07830115555</c:v>
                </c:pt>
                <c:pt idx="183">
                  <c:v>14292.07830115554</c:v>
                </c:pt>
                <c:pt idx="184">
                  <c:v>14292.078301155543</c:v>
                </c:pt>
                <c:pt idx="185">
                  <c:v>14292.078301155549</c:v>
                </c:pt>
                <c:pt idx="186">
                  <c:v>14292.078301155541</c:v>
                </c:pt>
                <c:pt idx="187">
                  <c:v>14292.078301155536</c:v>
                </c:pt>
                <c:pt idx="188">
                  <c:v>14292.078301155592</c:v>
                </c:pt>
                <c:pt idx="189">
                  <c:v>14292.078301155578</c:v>
                </c:pt>
                <c:pt idx="190">
                  <c:v>14292.078301155578</c:v>
                </c:pt>
                <c:pt idx="191">
                  <c:v>14292.078301155587</c:v>
                </c:pt>
                <c:pt idx="192">
                  <c:v>14292.078301155592</c:v>
                </c:pt>
                <c:pt idx="193">
                  <c:v>14292.078301155587</c:v>
                </c:pt>
                <c:pt idx="194">
                  <c:v>14292.07830115558</c:v>
                </c:pt>
                <c:pt idx="195">
                  <c:v>14292.078301155583</c:v>
                </c:pt>
                <c:pt idx="196">
                  <c:v>14292.078301155605</c:v>
                </c:pt>
                <c:pt idx="197">
                  <c:v>14292.07830115559</c:v>
                </c:pt>
                <c:pt idx="198">
                  <c:v>14292.07830115559</c:v>
                </c:pt>
                <c:pt idx="199">
                  <c:v>14292.07830115558</c:v>
                </c:pt>
                <c:pt idx="200">
                  <c:v>14292.078301155601</c:v>
                </c:pt>
                <c:pt idx="201">
                  <c:v>14292.07830115559</c:v>
                </c:pt>
                <c:pt idx="202">
                  <c:v>14292.078301155583</c:v>
                </c:pt>
                <c:pt idx="203">
                  <c:v>14292.07830115559</c:v>
                </c:pt>
                <c:pt idx="204">
                  <c:v>14292.078301155572</c:v>
                </c:pt>
                <c:pt idx="205">
                  <c:v>14292.078301155587</c:v>
                </c:pt>
                <c:pt idx="206">
                  <c:v>14292.078301155583</c:v>
                </c:pt>
                <c:pt idx="207">
                  <c:v>14292.078301155605</c:v>
                </c:pt>
                <c:pt idx="208">
                  <c:v>14292.07830115559</c:v>
                </c:pt>
                <c:pt idx="209">
                  <c:v>14292.07830115559</c:v>
                </c:pt>
                <c:pt idx="210">
                  <c:v>14292.078301155587</c:v>
                </c:pt>
                <c:pt idx="211">
                  <c:v>14292.078301155594</c:v>
                </c:pt>
                <c:pt idx="212">
                  <c:v>14292.07830115558</c:v>
                </c:pt>
                <c:pt idx="213">
                  <c:v>14292.078301155583</c:v>
                </c:pt>
                <c:pt idx="214">
                  <c:v>14292.078301155583</c:v>
                </c:pt>
                <c:pt idx="215">
                  <c:v>14292.078301155576</c:v>
                </c:pt>
                <c:pt idx="216">
                  <c:v>14292.078301155572</c:v>
                </c:pt>
                <c:pt idx="217">
                  <c:v>14292.078301155558</c:v>
                </c:pt>
                <c:pt idx="218">
                  <c:v>14292.078301155576</c:v>
                </c:pt>
                <c:pt idx="219">
                  <c:v>14292.078301155554</c:v>
                </c:pt>
                <c:pt idx="220">
                  <c:v>14292.078301155547</c:v>
                </c:pt>
                <c:pt idx="221">
                  <c:v>14292.07830115554</c:v>
                </c:pt>
                <c:pt idx="222">
                  <c:v>14292.07830115555</c:v>
                </c:pt>
                <c:pt idx="223">
                  <c:v>14292.07830115554</c:v>
                </c:pt>
                <c:pt idx="224">
                  <c:v>14292.078301155536</c:v>
                </c:pt>
                <c:pt idx="225">
                  <c:v>14292.07830115558</c:v>
                </c:pt>
                <c:pt idx="226">
                  <c:v>14292.078301155576</c:v>
                </c:pt>
                <c:pt idx="227">
                  <c:v>14292.078301155583</c:v>
                </c:pt>
                <c:pt idx="228">
                  <c:v>14292.078301155587</c:v>
                </c:pt>
                <c:pt idx="229">
                  <c:v>14292.078301155587</c:v>
                </c:pt>
                <c:pt idx="230">
                  <c:v>14292.07830115559</c:v>
                </c:pt>
                <c:pt idx="231">
                  <c:v>14292.07830115559</c:v>
                </c:pt>
                <c:pt idx="232">
                  <c:v>14292.07830115562</c:v>
                </c:pt>
                <c:pt idx="233">
                  <c:v>14292.078301155612</c:v>
                </c:pt>
                <c:pt idx="234">
                  <c:v>14292.07830115563</c:v>
                </c:pt>
                <c:pt idx="235">
                  <c:v>14292.078301155576</c:v>
                </c:pt>
                <c:pt idx="236">
                  <c:v>14292.078301155587</c:v>
                </c:pt>
                <c:pt idx="237">
                  <c:v>14292.078301155572</c:v>
                </c:pt>
                <c:pt idx="238">
                  <c:v>14292.078301155583</c:v>
                </c:pt>
                <c:pt idx="239">
                  <c:v>14292.078301155598</c:v>
                </c:pt>
                <c:pt idx="240">
                  <c:v>14292.07830115554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69912"/>
        <c:axId val="563465600"/>
      </c:scatterChart>
      <c:valAx>
        <c:axId val="563469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5600"/>
        <c:crosses val="autoZero"/>
        <c:crossBetween val="midCat"/>
      </c:valAx>
      <c:valAx>
        <c:axId val="56346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9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Blade</a:t>
            </a:r>
            <a:r>
              <a:rPr lang="en-US" baseline="0"/>
              <a:t> Pitch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hover!$Q$31</c:f>
              <c:strCache>
                <c:ptCount val="1"/>
                <c:pt idx="0">
                  <c:v>Theta1 (deg)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hover!$Q$32:$Q$272</c:f>
              <c:numCache>
                <c:formatCode>0.000</c:formatCode>
                <c:ptCount val="241"/>
                <c:pt idx="0">
                  <c:v>4.2476622657417096</c:v>
                </c:pt>
                <c:pt idx="1">
                  <c:v>4.2741818890740255</c:v>
                </c:pt>
                <c:pt idx="2">
                  <c:v>4.3013686872300791</c:v>
                </c:pt>
                <c:pt idx="3">
                  <c:v>4.3292040277364263</c:v>
                </c:pt>
                <c:pt idx="4">
                  <c:v>4.3576688336410898</c:v>
                </c:pt>
                <c:pt idx="5">
                  <c:v>4.3867435965879515</c:v>
                </c:pt>
                <c:pt idx="6">
                  <c:v>4.4164083901868025</c:v>
                </c:pt>
                <c:pt idx="7">
                  <c:v>4.4466428836699023</c:v>
                </c:pt>
                <c:pt idx="8">
                  <c:v>4.4774263558256635</c:v>
                </c:pt>
                <c:pt idx="9">
                  <c:v>4.5087377091999379</c:v>
                </c:pt>
                <c:pt idx="10">
                  <c:v>4.5405554845551617</c:v>
                </c:pt>
                <c:pt idx="11">
                  <c:v>4.5728578755774389</c:v>
                </c:pt>
                <c:pt idx="12">
                  <c:v>4.6056227438215034</c:v>
                </c:pt>
                <c:pt idx="13">
                  <c:v>4.6388276338833023</c:v>
                </c:pt>
                <c:pt idx="14">
                  <c:v>4.672449788789808</c:v>
                </c:pt>
                <c:pt idx="15">
                  <c:v>4.7064661655955122</c:v>
                </c:pt>
                <c:pt idx="16">
                  <c:v>4.7408534511749085</c:v>
                </c:pt>
                <c:pt idx="17">
                  <c:v>4.7755880782001441</c:v>
                </c:pt>
                <c:pt idx="18">
                  <c:v>4.8106462412928881</c:v>
                </c:pt>
                <c:pt idx="19">
                  <c:v>4.8460039133393522</c:v>
                </c:pt>
                <c:pt idx="20">
                  <c:v>4.8816368619572712</c:v>
                </c:pt>
                <c:pt idx="21">
                  <c:v>4.9175206661035666</c:v>
                </c:pt>
                <c:pt idx="22">
                  <c:v>4.9536307328113125</c:v>
                </c:pt>
                <c:pt idx="23">
                  <c:v>4.9899423140445265</c:v>
                </c:pt>
                <c:pt idx="24">
                  <c:v>5.0264305236592355</c:v>
                </c:pt>
                <c:pt idx="25">
                  <c:v>5.0630703544591951</c:v>
                </c:pt>
                <c:pt idx="26">
                  <c:v>5.0998366953345764</c:v>
                </c:pt>
                <c:pt idx="27">
                  <c:v>5.1367043484718629</c:v>
                </c:pt>
                <c:pt idx="28">
                  <c:v>5.1736480466231738</c:v>
                </c:pt>
                <c:pt idx="29">
                  <c:v>5.210642470423176</c:v>
                </c:pt>
                <c:pt idx="30">
                  <c:v>5.2476622657417096</c:v>
                </c:pt>
                <c:pt idx="31">
                  <c:v>5.2846820610602432</c:v>
                </c:pt>
                <c:pt idx="32">
                  <c:v>5.3216764848602454</c:v>
                </c:pt>
                <c:pt idx="33">
                  <c:v>5.3586201830115563</c:v>
                </c:pt>
                <c:pt idx="34">
                  <c:v>5.3954878361488428</c:v>
                </c:pt>
                <c:pt idx="35">
                  <c:v>5.4322541770242241</c:v>
                </c:pt>
                <c:pt idx="36">
                  <c:v>5.4688940078241837</c:v>
                </c:pt>
                <c:pt idx="37">
                  <c:v>5.5053822174388918</c:v>
                </c:pt>
                <c:pt idx="38">
                  <c:v>5.5416937986721058</c:v>
                </c:pt>
                <c:pt idx="39">
                  <c:v>5.5778038653798525</c:v>
                </c:pt>
                <c:pt idx="40">
                  <c:v>5.6136876695261479</c:v>
                </c:pt>
                <c:pt idx="41">
                  <c:v>5.6493206181440669</c:v>
                </c:pt>
                <c:pt idx="42">
                  <c:v>5.6846782901905311</c:v>
                </c:pt>
                <c:pt idx="43">
                  <c:v>5.7197364532832742</c:v>
                </c:pt>
                <c:pt idx="44">
                  <c:v>5.7544710803085106</c:v>
                </c:pt>
                <c:pt idx="45">
                  <c:v>5.7888583658879069</c:v>
                </c:pt>
                <c:pt idx="46">
                  <c:v>5.8228747426936112</c:v>
                </c:pt>
                <c:pt idx="47">
                  <c:v>5.8564968976001168</c:v>
                </c:pt>
                <c:pt idx="48">
                  <c:v>5.8897017876619158</c:v>
                </c:pt>
                <c:pt idx="49">
                  <c:v>5.9224666559059802</c:v>
                </c:pt>
                <c:pt idx="50">
                  <c:v>5.9547690469282575</c:v>
                </c:pt>
                <c:pt idx="51">
                  <c:v>5.9865868222834804</c:v>
                </c:pt>
                <c:pt idx="52">
                  <c:v>6.0178981756577556</c:v>
                </c:pt>
                <c:pt idx="53">
                  <c:v>6.0486816478135159</c:v>
                </c:pt>
                <c:pt idx="54">
                  <c:v>6.0789161412966166</c:v>
                </c:pt>
                <c:pt idx="55">
                  <c:v>6.1085809348954676</c:v>
                </c:pt>
                <c:pt idx="56">
                  <c:v>6.1376556978423293</c:v>
                </c:pt>
                <c:pt idx="57">
                  <c:v>6.1661205037469928</c:v>
                </c:pt>
                <c:pt idx="58">
                  <c:v>6.19395584425334</c:v>
                </c:pt>
                <c:pt idx="59">
                  <c:v>6.2211426424093936</c:v>
                </c:pt>
                <c:pt idx="60">
                  <c:v>6.2476622657417096</c:v>
                </c:pt>
                <c:pt idx="61">
                  <c:v>6.2734965390251398</c:v>
                </c:pt>
                <c:pt idx="62">
                  <c:v>6.2986277567392275</c:v>
                </c:pt>
                <c:pt idx="63">
                  <c:v>6.3230386952026825</c:v>
                </c:pt>
                <c:pt idx="64">
                  <c:v>6.3467126243776368</c:v>
                </c:pt>
                <c:pt idx="65">
                  <c:v>6.3696333193355716</c:v>
                </c:pt>
                <c:pt idx="66">
                  <c:v>6.391785071377079</c:v>
                </c:pt>
                <c:pt idx="67">
                  <c:v>6.4131526987978109</c:v>
                </c:pt>
                <c:pt idx="68">
                  <c:v>6.4337215572932749</c:v>
                </c:pt>
                <c:pt idx="69">
                  <c:v>6.4534775499952914</c:v>
                </c:pt>
                <c:pt idx="70">
                  <c:v>6.472407137133299</c:v>
                </c:pt>
                <c:pt idx="71">
                  <c:v>6.4904973453138251</c:v>
                </c:pt>
                <c:pt idx="72">
                  <c:v>6.5077357764118107</c:v>
                </c:pt>
                <c:pt idx="73">
                  <c:v>6.5241106160676585</c:v>
                </c:pt>
                <c:pt idx="74">
                  <c:v>6.5396106417842121</c:v>
                </c:pt>
                <c:pt idx="75">
                  <c:v>6.5542252306180862</c:v>
                </c:pt>
                <c:pt idx="76">
                  <c:v>6.5679443664601109</c:v>
                </c:pt>
                <c:pt idx="77">
                  <c:v>6.5807586468998647</c:v>
                </c:pt>
                <c:pt idx="78">
                  <c:v>6.5926592896696246</c:v>
                </c:pt>
                <c:pt idx="79">
                  <c:v>6.6036381386632836</c:v>
                </c:pt>
                <c:pt idx="80">
                  <c:v>6.6136876695261479</c:v>
                </c:pt>
                <c:pt idx="81">
                  <c:v>6.622800994811751</c:v>
                </c:pt>
                <c:pt idx="82">
                  <c:v>6.6309718687021606</c:v>
                </c:pt>
                <c:pt idx="83">
                  <c:v>6.6381946912885574</c:v>
                </c:pt>
                <c:pt idx="84">
                  <c:v>6.6444645124091304</c:v>
                </c:pt>
                <c:pt idx="85">
                  <c:v>6.649777035041665</c:v>
                </c:pt>
                <c:pt idx="86">
                  <c:v>6.6541286182485182</c:v>
                </c:pt>
                <c:pt idx="87">
                  <c:v>6.6575162796719241</c:v>
                </c:pt>
                <c:pt idx="88">
                  <c:v>6.6599376975779627</c:v>
                </c:pt>
                <c:pt idx="89">
                  <c:v>6.661391212447751</c:v>
                </c:pt>
                <c:pt idx="90">
                  <c:v>6.6618758281148054</c:v>
                </c:pt>
                <c:pt idx="91">
                  <c:v>6.661391212447751</c:v>
                </c:pt>
                <c:pt idx="92">
                  <c:v>6.6599376975779618</c:v>
                </c:pt>
                <c:pt idx="93">
                  <c:v>6.6575162796719241</c:v>
                </c:pt>
                <c:pt idx="94">
                  <c:v>6.6541286182485182</c:v>
                </c:pt>
                <c:pt idx="95">
                  <c:v>6.6497770350416658</c:v>
                </c:pt>
                <c:pt idx="96">
                  <c:v>6.6444645124091304</c:v>
                </c:pt>
                <c:pt idx="97">
                  <c:v>6.6381946912885574</c:v>
                </c:pt>
                <c:pt idx="98">
                  <c:v>6.6309718687021606</c:v>
                </c:pt>
                <c:pt idx="99">
                  <c:v>6.622800994811751</c:v>
                </c:pt>
                <c:pt idx="100">
                  <c:v>6.6136876695261479</c:v>
                </c:pt>
                <c:pt idx="101">
                  <c:v>6.6036381386632828</c:v>
                </c:pt>
                <c:pt idx="102">
                  <c:v>6.5926592896696246</c:v>
                </c:pt>
                <c:pt idx="103">
                  <c:v>6.5807586468998656</c:v>
                </c:pt>
                <c:pt idx="104">
                  <c:v>6.56794436646011</c:v>
                </c:pt>
                <c:pt idx="105">
                  <c:v>6.5542252306180862</c:v>
                </c:pt>
                <c:pt idx="106">
                  <c:v>6.5396106417842113</c:v>
                </c:pt>
                <c:pt idx="107">
                  <c:v>6.5241106160676594</c:v>
                </c:pt>
                <c:pt idx="108">
                  <c:v>6.5077357764118107</c:v>
                </c:pt>
                <c:pt idx="109">
                  <c:v>6.4904973453138259</c:v>
                </c:pt>
                <c:pt idx="110">
                  <c:v>6.4724071371332981</c:v>
                </c:pt>
                <c:pt idx="111">
                  <c:v>6.4534775499952914</c:v>
                </c:pt>
                <c:pt idx="112">
                  <c:v>6.4337215572932749</c:v>
                </c:pt>
                <c:pt idx="113">
                  <c:v>6.4131526987978118</c:v>
                </c:pt>
                <c:pt idx="114">
                  <c:v>6.3917850713770781</c:v>
                </c:pt>
                <c:pt idx="115">
                  <c:v>6.3696333193355716</c:v>
                </c:pt>
                <c:pt idx="116">
                  <c:v>6.3467126243776368</c:v>
                </c:pt>
                <c:pt idx="117">
                  <c:v>6.3230386952026825</c:v>
                </c:pt>
                <c:pt idx="118">
                  <c:v>6.2986277567392284</c:v>
                </c:pt>
                <c:pt idx="119">
                  <c:v>6.2734965390251407</c:v>
                </c:pt>
                <c:pt idx="120">
                  <c:v>6.2476622657417105</c:v>
                </c:pt>
                <c:pt idx="121">
                  <c:v>6.2211426424093945</c:v>
                </c:pt>
                <c:pt idx="122">
                  <c:v>6.19395584425334</c:v>
                </c:pt>
                <c:pt idx="123">
                  <c:v>6.1661205037469928</c:v>
                </c:pt>
                <c:pt idx="124">
                  <c:v>6.1376556978423302</c:v>
                </c:pt>
                <c:pt idx="125">
                  <c:v>6.1085809348954694</c:v>
                </c:pt>
                <c:pt idx="126">
                  <c:v>6.0789161412966166</c:v>
                </c:pt>
                <c:pt idx="127">
                  <c:v>6.0486816478135168</c:v>
                </c:pt>
                <c:pt idx="128">
                  <c:v>6.0178981756577565</c:v>
                </c:pt>
                <c:pt idx="129">
                  <c:v>5.9865868222834813</c:v>
                </c:pt>
                <c:pt idx="130">
                  <c:v>5.9547690469282575</c:v>
                </c:pt>
                <c:pt idx="131">
                  <c:v>5.9224666559059802</c:v>
                </c:pt>
                <c:pt idx="132">
                  <c:v>5.8897017876619158</c:v>
                </c:pt>
                <c:pt idx="133">
                  <c:v>5.8564968976001168</c:v>
                </c:pt>
                <c:pt idx="134">
                  <c:v>5.822874742693612</c:v>
                </c:pt>
                <c:pt idx="135">
                  <c:v>5.7888583658879069</c:v>
                </c:pt>
                <c:pt idx="136">
                  <c:v>5.7544710803085106</c:v>
                </c:pt>
                <c:pt idx="137">
                  <c:v>5.7197364532832742</c:v>
                </c:pt>
                <c:pt idx="138">
                  <c:v>5.6846782901905311</c:v>
                </c:pt>
                <c:pt idx="139">
                  <c:v>5.6493206181440669</c:v>
                </c:pt>
                <c:pt idx="140">
                  <c:v>5.6136876695261479</c:v>
                </c:pt>
                <c:pt idx="141">
                  <c:v>5.5778038653798534</c:v>
                </c:pt>
                <c:pt idx="142">
                  <c:v>5.5416937986721075</c:v>
                </c:pt>
                <c:pt idx="143">
                  <c:v>5.5053822174388936</c:v>
                </c:pt>
                <c:pt idx="144">
                  <c:v>5.4688940078241846</c:v>
                </c:pt>
                <c:pt idx="145">
                  <c:v>5.4322541770242241</c:v>
                </c:pt>
                <c:pt idx="146">
                  <c:v>5.3954878361488445</c:v>
                </c:pt>
                <c:pt idx="147">
                  <c:v>5.3586201830115581</c:v>
                </c:pt>
                <c:pt idx="148">
                  <c:v>5.3216764848602462</c:v>
                </c:pt>
                <c:pt idx="149">
                  <c:v>5.2846820610602441</c:v>
                </c:pt>
                <c:pt idx="150">
                  <c:v>5.2476622657417105</c:v>
                </c:pt>
                <c:pt idx="151">
                  <c:v>5.2106424704231769</c:v>
                </c:pt>
                <c:pt idx="152">
                  <c:v>5.1736480466231738</c:v>
                </c:pt>
                <c:pt idx="153">
                  <c:v>5.1367043484718629</c:v>
                </c:pt>
                <c:pt idx="154">
                  <c:v>5.0998366953345764</c:v>
                </c:pt>
                <c:pt idx="155">
                  <c:v>5.063070354459196</c:v>
                </c:pt>
                <c:pt idx="156">
                  <c:v>5.0264305236592355</c:v>
                </c:pt>
                <c:pt idx="157">
                  <c:v>4.9899423140445265</c:v>
                </c:pt>
                <c:pt idx="158">
                  <c:v>4.9536307328113125</c:v>
                </c:pt>
                <c:pt idx="159">
                  <c:v>4.9175206661035666</c:v>
                </c:pt>
                <c:pt idx="160">
                  <c:v>4.8816368619572712</c:v>
                </c:pt>
                <c:pt idx="161">
                  <c:v>4.8460039133393522</c:v>
                </c:pt>
                <c:pt idx="162">
                  <c:v>4.8106462412928881</c:v>
                </c:pt>
                <c:pt idx="163">
                  <c:v>4.7755880782001441</c:v>
                </c:pt>
                <c:pt idx="164">
                  <c:v>4.7408534511749085</c:v>
                </c:pt>
                <c:pt idx="165">
                  <c:v>4.7064661655955122</c:v>
                </c:pt>
                <c:pt idx="166">
                  <c:v>4.6724497887898089</c:v>
                </c:pt>
                <c:pt idx="167">
                  <c:v>4.6388276338833023</c:v>
                </c:pt>
                <c:pt idx="168">
                  <c:v>4.6056227438215034</c:v>
                </c:pt>
                <c:pt idx="169">
                  <c:v>4.5728578755774389</c:v>
                </c:pt>
                <c:pt idx="170">
                  <c:v>4.5405554845551617</c:v>
                </c:pt>
                <c:pt idx="171">
                  <c:v>4.5087377091999379</c:v>
                </c:pt>
                <c:pt idx="172">
                  <c:v>4.4774263558256635</c:v>
                </c:pt>
                <c:pt idx="173">
                  <c:v>4.4466428836699032</c:v>
                </c:pt>
                <c:pt idx="174">
                  <c:v>4.4164083901868043</c:v>
                </c:pt>
                <c:pt idx="175">
                  <c:v>4.3867435965879524</c:v>
                </c:pt>
                <c:pt idx="176">
                  <c:v>4.3576688336410907</c:v>
                </c:pt>
                <c:pt idx="177">
                  <c:v>4.3292040277364272</c:v>
                </c:pt>
                <c:pt idx="178">
                  <c:v>4.30136868723008</c:v>
                </c:pt>
                <c:pt idx="179">
                  <c:v>4.2741818890740255</c:v>
                </c:pt>
                <c:pt idx="180">
                  <c:v>4.2476622657417096</c:v>
                </c:pt>
                <c:pt idx="181">
                  <c:v>4.2218279924582793</c:v>
                </c:pt>
                <c:pt idx="182">
                  <c:v>4.1966967747441926</c:v>
                </c:pt>
                <c:pt idx="183">
                  <c:v>4.1722858362807376</c:v>
                </c:pt>
                <c:pt idx="184">
                  <c:v>4.1486119071057832</c:v>
                </c:pt>
                <c:pt idx="185">
                  <c:v>4.1256912121478475</c:v>
                </c:pt>
                <c:pt idx="186">
                  <c:v>4.103539460106342</c:v>
                </c:pt>
                <c:pt idx="187">
                  <c:v>4.0821718326856082</c:v>
                </c:pt>
                <c:pt idx="188">
                  <c:v>4.0616029741901452</c:v>
                </c:pt>
                <c:pt idx="189">
                  <c:v>4.0418469814881277</c:v>
                </c:pt>
                <c:pt idx="190">
                  <c:v>4.0229173943501211</c:v>
                </c:pt>
                <c:pt idx="191">
                  <c:v>4.0048271861695941</c:v>
                </c:pt>
                <c:pt idx="192">
                  <c:v>3.9875887550716085</c:v>
                </c:pt>
                <c:pt idx="193">
                  <c:v>3.9712139154157597</c:v>
                </c:pt>
                <c:pt idx="194">
                  <c:v>3.9557138896992075</c:v>
                </c:pt>
                <c:pt idx="195">
                  <c:v>3.941099300865333</c:v>
                </c:pt>
                <c:pt idx="196">
                  <c:v>3.9273801650233082</c:v>
                </c:pt>
                <c:pt idx="197">
                  <c:v>3.914565884583554</c:v>
                </c:pt>
                <c:pt idx="198">
                  <c:v>3.902665241813795</c:v>
                </c:pt>
                <c:pt idx="199">
                  <c:v>3.891686392820136</c:v>
                </c:pt>
                <c:pt idx="200">
                  <c:v>3.8816368619572712</c:v>
                </c:pt>
                <c:pt idx="201">
                  <c:v>3.8725235366716682</c:v>
                </c:pt>
                <c:pt idx="202">
                  <c:v>3.8643526627812586</c:v>
                </c:pt>
                <c:pt idx="203">
                  <c:v>3.8571298401948613</c:v>
                </c:pt>
                <c:pt idx="204">
                  <c:v>3.8508600190742888</c:v>
                </c:pt>
                <c:pt idx="205">
                  <c:v>3.8455474964417542</c:v>
                </c:pt>
                <c:pt idx="206">
                  <c:v>3.8411959132349014</c:v>
                </c:pt>
                <c:pt idx="207">
                  <c:v>3.8378082518114951</c:v>
                </c:pt>
                <c:pt idx="208">
                  <c:v>3.8353868339054578</c:v>
                </c:pt>
                <c:pt idx="209">
                  <c:v>3.8339333190356681</c:v>
                </c:pt>
                <c:pt idx="210">
                  <c:v>3.8334487033686142</c:v>
                </c:pt>
                <c:pt idx="211">
                  <c:v>3.8339333190356677</c:v>
                </c:pt>
                <c:pt idx="212">
                  <c:v>3.8353868339054569</c:v>
                </c:pt>
                <c:pt idx="213">
                  <c:v>3.8378082518114947</c:v>
                </c:pt>
                <c:pt idx="214">
                  <c:v>3.8411959132349009</c:v>
                </c:pt>
                <c:pt idx="215">
                  <c:v>3.8455474964417538</c:v>
                </c:pt>
                <c:pt idx="216">
                  <c:v>3.8508600190742888</c:v>
                </c:pt>
                <c:pt idx="217">
                  <c:v>3.8571298401948604</c:v>
                </c:pt>
                <c:pt idx="218">
                  <c:v>3.8643526627812581</c:v>
                </c:pt>
                <c:pt idx="219">
                  <c:v>3.8725235366716682</c:v>
                </c:pt>
                <c:pt idx="220">
                  <c:v>3.8816368619572708</c:v>
                </c:pt>
                <c:pt idx="221">
                  <c:v>3.891686392820136</c:v>
                </c:pt>
                <c:pt idx="222">
                  <c:v>3.9026652418137946</c:v>
                </c:pt>
                <c:pt idx="223">
                  <c:v>3.914565884583554</c:v>
                </c:pt>
                <c:pt idx="224">
                  <c:v>3.9273801650233082</c:v>
                </c:pt>
                <c:pt idx="225">
                  <c:v>3.941099300865333</c:v>
                </c:pt>
                <c:pt idx="226">
                  <c:v>3.9557138896992075</c:v>
                </c:pt>
                <c:pt idx="227">
                  <c:v>3.9712139154157597</c:v>
                </c:pt>
                <c:pt idx="228">
                  <c:v>3.9875887550716085</c:v>
                </c:pt>
                <c:pt idx="229">
                  <c:v>4.0048271861695941</c:v>
                </c:pt>
                <c:pt idx="230">
                  <c:v>4.0229173943501202</c:v>
                </c:pt>
                <c:pt idx="231">
                  <c:v>4.0418469814881277</c:v>
                </c:pt>
                <c:pt idx="232">
                  <c:v>4.0616029741901443</c:v>
                </c:pt>
                <c:pt idx="233">
                  <c:v>4.0821718326856073</c:v>
                </c:pt>
                <c:pt idx="234">
                  <c:v>4.1035394601063411</c:v>
                </c:pt>
                <c:pt idx="235">
                  <c:v>4.1256912121478466</c:v>
                </c:pt>
                <c:pt idx="236">
                  <c:v>4.1486119071057814</c:v>
                </c:pt>
                <c:pt idx="237">
                  <c:v>4.1722858362807358</c:v>
                </c:pt>
                <c:pt idx="238">
                  <c:v>4.1966967747441908</c:v>
                </c:pt>
                <c:pt idx="239">
                  <c:v>4.2218279924582784</c:v>
                </c:pt>
                <c:pt idx="240">
                  <c:v>4.2476622657417087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hover!$R$31</c:f>
              <c:strCache>
                <c:ptCount val="1"/>
                <c:pt idx="0">
                  <c:v>Theta2 (deg)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hover!$R$32:$R$272</c:f>
              <c:numCache>
                <c:formatCode>0.000</c:formatCode>
                <c:ptCount val="241"/>
                <c:pt idx="0">
                  <c:v>6.2476622657417096</c:v>
                </c:pt>
                <c:pt idx="1">
                  <c:v>6.2734965390251398</c:v>
                </c:pt>
                <c:pt idx="2">
                  <c:v>6.2986277567392275</c:v>
                </c:pt>
                <c:pt idx="3">
                  <c:v>6.3230386952026825</c:v>
                </c:pt>
                <c:pt idx="4">
                  <c:v>6.3467126243776368</c:v>
                </c:pt>
                <c:pt idx="5">
                  <c:v>6.3696333193355716</c:v>
                </c:pt>
                <c:pt idx="6">
                  <c:v>6.391785071377079</c:v>
                </c:pt>
                <c:pt idx="7">
                  <c:v>6.4131526987978109</c:v>
                </c:pt>
                <c:pt idx="8">
                  <c:v>6.4337215572932749</c:v>
                </c:pt>
                <c:pt idx="9">
                  <c:v>6.4534775499952914</c:v>
                </c:pt>
                <c:pt idx="10">
                  <c:v>6.472407137133299</c:v>
                </c:pt>
                <c:pt idx="11">
                  <c:v>6.4904973453138251</c:v>
                </c:pt>
                <c:pt idx="12">
                  <c:v>6.5077357764118107</c:v>
                </c:pt>
                <c:pt idx="13">
                  <c:v>6.5241106160676585</c:v>
                </c:pt>
                <c:pt idx="14">
                  <c:v>6.5396106417842121</c:v>
                </c:pt>
                <c:pt idx="15">
                  <c:v>6.5542252306180862</c:v>
                </c:pt>
                <c:pt idx="16">
                  <c:v>6.5679443664601109</c:v>
                </c:pt>
                <c:pt idx="17">
                  <c:v>6.5807586468998647</c:v>
                </c:pt>
                <c:pt idx="18">
                  <c:v>6.5926592896696246</c:v>
                </c:pt>
                <c:pt idx="19">
                  <c:v>6.6036381386632836</c:v>
                </c:pt>
                <c:pt idx="20">
                  <c:v>6.6136876695261479</c:v>
                </c:pt>
                <c:pt idx="21">
                  <c:v>6.622800994811751</c:v>
                </c:pt>
                <c:pt idx="22">
                  <c:v>6.6309718687021606</c:v>
                </c:pt>
                <c:pt idx="23">
                  <c:v>6.6381946912885574</c:v>
                </c:pt>
                <c:pt idx="24">
                  <c:v>6.6444645124091304</c:v>
                </c:pt>
                <c:pt idx="25">
                  <c:v>6.649777035041665</c:v>
                </c:pt>
                <c:pt idx="26">
                  <c:v>6.6541286182485182</c:v>
                </c:pt>
                <c:pt idx="27">
                  <c:v>6.6575162796719241</c:v>
                </c:pt>
                <c:pt idx="28">
                  <c:v>6.6599376975779618</c:v>
                </c:pt>
                <c:pt idx="29">
                  <c:v>6.661391212447751</c:v>
                </c:pt>
                <c:pt idx="30">
                  <c:v>6.6618758281148054</c:v>
                </c:pt>
                <c:pt idx="31">
                  <c:v>6.6613912124477519</c:v>
                </c:pt>
                <c:pt idx="32">
                  <c:v>6.6599376975779618</c:v>
                </c:pt>
                <c:pt idx="33">
                  <c:v>6.6575162796719241</c:v>
                </c:pt>
                <c:pt idx="34">
                  <c:v>6.6541286182485182</c:v>
                </c:pt>
                <c:pt idx="35">
                  <c:v>6.6497770350416658</c:v>
                </c:pt>
                <c:pt idx="36">
                  <c:v>6.6444645124091304</c:v>
                </c:pt>
                <c:pt idx="37">
                  <c:v>6.6381946912885574</c:v>
                </c:pt>
                <c:pt idx="38">
                  <c:v>6.6309718687021606</c:v>
                </c:pt>
                <c:pt idx="39">
                  <c:v>6.622800994811751</c:v>
                </c:pt>
                <c:pt idx="40">
                  <c:v>6.6136876695261479</c:v>
                </c:pt>
                <c:pt idx="41">
                  <c:v>6.6036381386632828</c:v>
                </c:pt>
                <c:pt idx="42">
                  <c:v>6.5926592896696246</c:v>
                </c:pt>
                <c:pt idx="43">
                  <c:v>6.5807586468998647</c:v>
                </c:pt>
                <c:pt idx="44">
                  <c:v>6.56794436646011</c:v>
                </c:pt>
                <c:pt idx="45">
                  <c:v>6.5542252306180862</c:v>
                </c:pt>
                <c:pt idx="46">
                  <c:v>6.5396106417842113</c:v>
                </c:pt>
                <c:pt idx="47">
                  <c:v>6.5241106160676594</c:v>
                </c:pt>
                <c:pt idx="48">
                  <c:v>6.5077357764118107</c:v>
                </c:pt>
                <c:pt idx="49">
                  <c:v>6.4904973453138251</c:v>
                </c:pt>
                <c:pt idx="50">
                  <c:v>6.472407137133299</c:v>
                </c:pt>
                <c:pt idx="51">
                  <c:v>6.4534775499952923</c:v>
                </c:pt>
                <c:pt idx="52">
                  <c:v>6.4337215572932749</c:v>
                </c:pt>
                <c:pt idx="53">
                  <c:v>6.4131526987978118</c:v>
                </c:pt>
                <c:pt idx="54">
                  <c:v>6.3917850713770781</c:v>
                </c:pt>
                <c:pt idx="55">
                  <c:v>6.3696333193355716</c:v>
                </c:pt>
                <c:pt idx="56">
                  <c:v>6.3467126243776359</c:v>
                </c:pt>
                <c:pt idx="57">
                  <c:v>6.3230386952026825</c:v>
                </c:pt>
                <c:pt idx="58">
                  <c:v>6.2986277567392284</c:v>
                </c:pt>
                <c:pt idx="59">
                  <c:v>6.2734965390251407</c:v>
                </c:pt>
                <c:pt idx="60">
                  <c:v>6.2476622657417096</c:v>
                </c:pt>
                <c:pt idx="61">
                  <c:v>6.2211426424093936</c:v>
                </c:pt>
                <c:pt idx="62">
                  <c:v>6.19395584425334</c:v>
                </c:pt>
                <c:pt idx="63">
                  <c:v>6.1661205037469928</c:v>
                </c:pt>
                <c:pt idx="64">
                  <c:v>6.1376556978423302</c:v>
                </c:pt>
                <c:pt idx="65">
                  <c:v>6.1085809348954694</c:v>
                </c:pt>
                <c:pt idx="66">
                  <c:v>6.0789161412966166</c:v>
                </c:pt>
                <c:pt idx="67">
                  <c:v>6.0486816478135168</c:v>
                </c:pt>
                <c:pt idx="68">
                  <c:v>6.0178981756577556</c:v>
                </c:pt>
                <c:pt idx="69">
                  <c:v>5.9865868222834813</c:v>
                </c:pt>
                <c:pt idx="70">
                  <c:v>5.9547690469282575</c:v>
                </c:pt>
                <c:pt idx="71">
                  <c:v>5.9224666559059802</c:v>
                </c:pt>
                <c:pt idx="72">
                  <c:v>5.8897017876619158</c:v>
                </c:pt>
                <c:pt idx="73">
                  <c:v>5.8564968976001177</c:v>
                </c:pt>
                <c:pt idx="74">
                  <c:v>5.822874742693612</c:v>
                </c:pt>
                <c:pt idx="75">
                  <c:v>5.7888583658879069</c:v>
                </c:pt>
                <c:pt idx="76">
                  <c:v>5.7544710803085106</c:v>
                </c:pt>
                <c:pt idx="77">
                  <c:v>5.719736453283276</c:v>
                </c:pt>
                <c:pt idx="78">
                  <c:v>5.6846782901905311</c:v>
                </c:pt>
                <c:pt idx="79">
                  <c:v>5.6493206181440669</c:v>
                </c:pt>
                <c:pt idx="80">
                  <c:v>5.6136876695261488</c:v>
                </c:pt>
                <c:pt idx="81">
                  <c:v>5.5778038653798534</c:v>
                </c:pt>
                <c:pt idx="82">
                  <c:v>5.5416937986721067</c:v>
                </c:pt>
                <c:pt idx="83">
                  <c:v>5.5053822174388927</c:v>
                </c:pt>
                <c:pt idx="84">
                  <c:v>5.4688940078241837</c:v>
                </c:pt>
                <c:pt idx="85">
                  <c:v>5.4322541770242241</c:v>
                </c:pt>
                <c:pt idx="86">
                  <c:v>5.3954878361488436</c:v>
                </c:pt>
                <c:pt idx="87">
                  <c:v>5.3586201830115581</c:v>
                </c:pt>
                <c:pt idx="88">
                  <c:v>5.3216764848602462</c:v>
                </c:pt>
                <c:pt idx="89">
                  <c:v>5.2846820610602441</c:v>
                </c:pt>
                <c:pt idx="90">
                  <c:v>5.2476622657417096</c:v>
                </c:pt>
                <c:pt idx="91">
                  <c:v>5.2106424704231769</c:v>
                </c:pt>
                <c:pt idx="92">
                  <c:v>5.1736480466231738</c:v>
                </c:pt>
                <c:pt idx="93">
                  <c:v>5.1367043484718629</c:v>
                </c:pt>
                <c:pt idx="94">
                  <c:v>5.0998366953345764</c:v>
                </c:pt>
                <c:pt idx="95">
                  <c:v>5.063070354459196</c:v>
                </c:pt>
                <c:pt idx="96">
                  <c:v>5.0264305236592355</c:v>
                </c:pt>
                <c:pt idx="97">
                  <c:v>4.9899423140445265</c:v>
                </c:pt>
                <c:pt idx="98">
                  <c:v>4.9536307328113125</c:v>
                </c:pt>
                <c:pt idx="99">
                  <c:v>4.9175206661035658</c:v>
                </c:pt>
                <c:pt idx="100">
                  <c:v>4.8816368619572703</c:v>
                </c:pt>
                <c:pt idx="101">
                  <c:v>4.8460039133393522</c:v>
                </c:pt>
                <c:pt idx="102">
                  <c:v>4.8106462412928899</c:v>
                </c:pt>
                <c:pt idx="103">
                  <c:v>4.775588078200145</c:v>
                </c:pt>
                <c:pt idx="104">
                  <c:v>4.7408534511749103</c:v>
                </c:pt>
                <c:pt idx="105">
                  <c:v>4.7064661655955131</c:v>
                </c:pt>
                <c:pt idx="106">
                  <c:v>4.6724497887898089</c:v>
                </c:pt>
                <c:pt idx="107">
                  <c:v>4.6388276338833023</c:v>
                </c:pt>
                <c:pt idx="108">
                  <c:v>4.6056227438215034</c:v>
                </c:pt>
                <c:pt idx="109">
                  <c:v>4.5728578755774389</c:v>
                </c:pt>
                <c:pt idx="110">
                  <c:v>4.5405554845551617</c:v>
                </c:pt>
                <c:pt idx="111">
                  <c:v>4.5087377091999379</c:v>
                </c:pt>
                <c:pt idx="112">
                  <c:v>4.4774263558256626</c:v>
                </c:pt>
                <c:pt idx="113">
                  <c:v>4.4466428836699032</c:v>
                </c:pt>
                <c:pt idx="114">
                  <c:v>4.4164083901868034</c:v>
                </c:pt>
                <c:pt idx="115">
                  <c:v>4.3867435965879515</c:v>
                </c:pt>
                <c:pt idx="116">
                  <c:v>4.3576688336410907</c:v>
                </c:pt>
                <c:pt idx="117">
                  <c:v>4.3292040277364272</c:v>
                </c:pt>
                <c:pt idx="118">
                  <c:v>4.30136868723008</c:v>
                </c:pt>
                <c:pt idx="119">
                  <c:v>4.2741818890740255</c:v>
                </c:pt>
                <c:pt idx="120">
                  <c:v>4.2476622657417096</c:v>
                </c:pt>
                <c:pt idx="121">
                  <c:v>4.2218279924582784</c:v>
                </c:pt>
                <c:pt idx="122">
                  <c:v>4.1966967747441917</c:v>
                </c:pt>
                <c:pt idx="123">
                  <c:v>4.1722858362807367</c:v>
                </c:pt>
                <c:pt idx="124">
                  <c:v>4.1486119071057832</c:v>
                </c:pt>
                <c:pt idx="125">
                  <c:v>4.1256912121478475</c:v>
                </c:pt>
                <c:pt idx="126">
                  <c:v>4.103539460106342</c:v>
                </c:pt>
                <c:pt idx="127">
                  <c:v>4.0821718326856082</c:v>
                </c:pt>
                <c:pt idx="128">
                  <c:v>4.0616029741901452</c:v>
                </c:pt>
                <c:pt idx="129">
                  <c:v>4.0418469814881277</c:v>
                </c:pt>
                <c:pt idx="130">
                  <c:v>4.0229173943501211</c:v>
                </c:pt>
                <c:pt idx="131">
                  <c:v>4.0048271861695941</c:v>
                </c:pt>
                <c:pt idx="132">
                  <c:v>3.9875887550716085</c:v>
                </c:pt>
                <c:pt idx="133">
                  <c:v>3.9712139154157597</c:v>
                </c:pt>
                <c:pt idx="134">
                  <c:v>3.9557138896992075</c:v>
                </c:pt>
                <c:pt idx="135">
                  <c:v>3.9410993008653334</c:v>
                </c:pt>
                <c:pt idx="136">
                  <c:v>3.9273801650233087</c:v>
                </c:pt>
                <c:pt idx="137">
                  <c:v>3.9145658845835536</c:v>
                </c:pt>
                <c:pt idx="138">
                  <c:v>3.902665241813795</c:v>
                </c:pt>
                <c:pt idx="139">
                  <c:v>3.891686392820136</c:v>
                </c:pt>
                <c:pt idx="140">
                  <c:v>3.8816368619572712</c:v>
                </c:pt>
                <c:pt idx="141">
                  <c:v>3.8725235366716686</c:v>
                </c:pt>
                <c:pt idx="142">
                  <c:v>3.8643526627812586</c:v>
                </c:pt>
                <c:pt idx="143">
                  <c:v>3.8571298401948613</c:v>
                </c:pt>
                <c:pt idx="144">
                  <c:v>3.8508600190742888</c:v>
                </c:pt>
                <c:pt idx="145">
                  <c:v>3.8455474964417542</c:v>
                </c:pt>
                <c:pt idx="146">
                  <c:v>3.8411959132349014</c:v>
                </c:pt>
                <c:pt idx="147">
                  <c:v>3.8378082518114951</c:v>
                </c:pt>
                <c:pt idx="148">
                  <c:v>3.8353868339054578</c:v>
                </c:pt>
                <c:pt idx="149">
                  <c:v>3.8339333190356681</c:v>
                </c:pt>
                <c:pt idx="150">
                  <c:v>3.8334487033686142</c:v>
                </c:pt>
                <c:pt idx="151">
                  <c:v>3.8339333190356677</c:v>
                </c:pt>
                <c:pt idx="152">
                  <c:v>3.8353868339054569</c:v>
                </c:pt>
                <c:pt idx="153">
                  <c:v>3.8378082518114947</c:v>
                </c:pt>
                <c:pt idx="154">
                  <c:v>3.8411959132349009</c:v>
                </c:pt>
                <c:pt idx="155">
                  <c:v>3.8455474964417538</c:v>
                </c:pt>
                <c:pt idx="156">
                  <c:v>3.8508600190742888</c:v>
                </c:pt>
                <c:pt idx="157">
                  <c:v>3.8571298401948613</c:v>
                </c:pt>
                <c:pt idx="158">
                  <c:v>3.8643526627812581</c:v>
                </c:pt>
                <c:pt idx="159">
                  <c:v>3.8725235366716682</c:v>
                </c:pt>
                <c:pt idx="160">
                  <c:v>3.8816368619572708</c:v>
                </c:pt>
                <c:pt idx="161">
                  <c:v>3.891686392820136</c:v>
                </c:pt>
                <c:pt idx="162">
                  <c:v>3.9026652418137946</c:v>
                </c:pt>
                <c:pt idx="163">
                  <c:v>3.914565884583554</c:v>
                </c:pt>
                <c:pt idx="164">
                  <c:v>3.9273801650233082</c:v>
                </c:pt>
                <c:pt idx="165">
                  <c:v>3.941099300865333</c:v>
                </c:pt>
                <c:pt idx="166">
                  <c:v>3.9557138896992075</c:v>
                </c:pt>
                <c:pt idx="167">
                  <c:v>3.9712139154157597</c:v>
                </c:pt>
                <c:pt idx="168">
                  <c:v>3.9875887550716085</c:v>
                </c:pt>
                <c:pt idx="169">
                  <c:v>4.0048271861695941</c:v>
                </c:pt>
                <c:pt idx="170">
                  <c:v>4.0229173943501202</c:v>
                </c:pt>
                <c:pt idx="171">
                  <c:v>4.0418469814881277</c:v>
                </c:pt>
                <c:pt idx="172">
                  <c:v>4.0616029741901443</c:v>
                </c:pt>
                <c:pt idx="173">
                  <c:v>4.0821718326856073</c:v>
                </c:pt>
                <c:pt idx="174">
                  <c:v>4.1035394601063402</c:v>
                </c:pt>
                <c:pt idx="175">
                  <c:v>4.1256912121478466</c:v>
                </c:pt>
                <c:pt idx="176">
                  <c:v>4.1486119071057814</c:v>
                </c:pt>
                <c:pt idx="177">
                  <c:v>4.1722858362807358</c:v>
                </c:pt>
                <c:pt idx="178">
                  <c:v>4.1966967747441908</c:v>
                </c:pt>
                <c:pt idx="179">
                  <c:v>4.2218279924582784</c:v>
                </c:pt>
                <c:pt idx="180">
                  <c:v>4.2476622657417096</c:v>
                </c:pt>
                <c:pt idx="181">
                  <c:v>4.2741818890740237</c:v>
                </c:pt>
                <c:pt idx="182">
                  <c:v>4.3013686872300783</c:v>
                </c:pt>
                <c:pt idx="183">
                  <c:v>4.3292040277364254</c:v>
                </c:pt>
                <c:pt idx="184">
                  <c:v>4.3576688336410889</c:v>
                </c:pt>
                <c:pt idx="185">
                  <c:v>4.3867435965879498</c:v>
                </c:pt>
                <c:pt idx="186">
                  <c:v>4.4164083901868016</c:v>
                </c:pt>
                <c:pt idx="187">
                  <c:v>4.4466428836699023</c:v>
                </c:pt>
                <c:pt idx="188">
                  <c:v>4.4774263558256626</c:v>
                </c:pt>
                <c:pt idx="189">
                  <c:v>4.5087377091999379</c:v>
                </c:pt>
                <c:pt idx="190">
                  <c:v>4.5405554845551608</c:v>
                </c:pt>
                <c:pt idx="191">
                  <c:v>4.5728578755774389</c:v>
                </c:pt>
                <c:pt idx="192">
                  <c:v>4.6056227438215034</c:v>
                </c:pt>
                <c:pt idx="193">
                  <c:v>4.6388276338833023</c:v>
                </c:pt>
                <c:pt idx="194">
                  <c:v>4.672449788789808</c:v>
                </c:pt>
                <c:pt idx="195">
                  <c:v>4.7064661655955113</c:v>
                </c:pt>
                <c:pt idx="196">
                  <c:v>4.7408534511749085</c:v>
                </c:pt>
                <c:pt idx="197">
                  <c:v>4.7755880782001432</c:v>
                </c:pt>
                <c:pt idx="198">
                  <c:v>4.8106462412928881</c:v>
                </c:pt>
                <c:pt idx="199">
                  <c:v>4.8460039133393522</c:v>
                </c:pt>
                <c:pt idx="200">
                  <c:v>4.8816368619572712</c:v>
                </c:pt>
                <c:pt idx="201">
                  <c:v>4.9175206661035666</c:v>
                </c:pt>
                <c:pt idx="202">
                  <c:v>4.9536307328113116</c:v>
                </c:pt>
                <c:pt idx="203">
                  <c:v>4.9899423140445265</c:v>
                </c:pt>
                <c:pt idx="204">
                  <c:v>5.0264305236592337</c:v>
                </c:pt>
                <c:pt idx="205">
                  <c:v>5.0630703544591933</c:v>
                </c:pt>
                <c:pt idx="206">
                  <c:v>5.0998366953345746</c:v>
                </c:pt>
                <c:pt idx="207">
                  <c:v>5.1367043484718611</c:v>
                </c:pt>
                <c:pt idx="208">
                  <c:v>5.1736480466231729</c:v>
                </c:pt>
                <c:pt idx="209">
                  <c:v>5.2106424704231751</c:v>
                </c:pt>
                <c:pt idx="210">
                  <c:v>5.2476622657417087</c:v>
                </c:pt>
                <c:pt idx="211">
                  <c:v>5.2846820610602423</c:v>
                </c:pt>
                <c:pt idx="212">
                  <c:v>5.3216764848602445</c:v>
                </c:pt>
                <c:pt idx="213">
                  <c:v>5.3586201830115563</c:v>
                </c:pt>
                <c:pt idx="214">
                  <c:v>5.3954878361488428</c:v>
                </c:pt>
                <c:pt idx="215">
                  <c:v>5.4322541770242232</c:v>
                </c:pt>
                <c:pt idx="216">
                  <c:v>5.4688940078241837</c:v>
                </c:pt>
                <c:pt idx="217">
                  <c:v>5.5053822174388909</c:v>
                </c:pt>
                <c:pt idx="218">
                  <c:v>5.5416937986721058</c:v>
                </c:pt>
                <c:pt idx="219">
                  <c:v>5.5778038653798525</c:v>
                </c:pt>
                <c:pt idx="220">
                  <c:v>5.6136876695261471</c:v>
                </c:pt>
                <c:pt idx="221">
                  <c:v>5.6493206181440652</c:v>
                </c:pt>
                <c:pt idx="222">
                  <c:v>5.6846782901905302</c:v>
                </c:pt>
                <c:pt idx="223">
                  <c:v>5.7197364532832742</c:v>
                </c:pt>
                <c:pt idx="224">
                  <c:v>5.7544710803085106</c:v>
                </c:pt>
                <c:pt idx="225">
                  <c:v>5.788858365887906</c:v>
                </c:pt>
                <c:pt idx="226">
                  <c:v>5.8228747426936103</c:v>
                </c:pt>
                <c:pt idx="227">
                  <c:v>5.8564968976001168</c:v>
                </c:pt>
                <c:pt idx="228">
                  <c:v>5.8897017876619158</c:v>
                </c:pt>
                <c:pt idx="229">
                  <c:v>5.9224666559059802</c:v>
                </c:pt>
                <c:pt idx="230">
                  <c:v>5.9547690469282575</c:v>
                </c:pt>
                <c:pt idx="231">
                  <c:v>5.9865868222834813</c:v>
                </c:pt>
                <c:pt idx="232">
                  <c:v>6.0178981756577556</c:v>
                </c:pt>
                <c:pt idx="233">
                  <c:v>6.0486816478135159</c:v>
                </c:pt>
                <c:pt idx="234">
                  <c:v>6.0789161412966157</c:v>
                </c:pt>
                <c:pt idx="235">
                  <c:v>6.1085809348954667</c:v>
                </c:pt>
                <c:pt idx="236">
                  <c:v>6.1376556978423285</c:v>
                </c:pt>
                <c:pt idx="237">
                  <c:v>6.1661205037469919</c:v>
                </c:pt>
                <c:pt idx="238">
                  <c:v>6.1939558442533391</c:v>
                </c:pt>
                <c:pt idx="239">
                  <c:v>6.2211426424093936</c:v>
                </c:pt>
                <c:pt idx="240">
                  <c:v>6.2476622657417087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hover!$S$31</c:f>
              <c:strCache>
                <c:ptCount val="1"/>
                <c:pt idx="0">
                  <c:v>Theta3 (deg)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hover!$S$32:$S$272</c:f>
              <c:numCache>
                <c:formatCode>0.000</c:formatCode>
                <c:ptCount val="241"/>
                <c:pt idx="0">
                  <c:v>6.2476622657417096</c:v>
                </c:pt>
                <c:pt idx="1">
                  <c:v>6.2211426424093936</c:v>
                </c:pt>
                <c:pt idx="2">
                  <c:v>6.19395584425334</c:v>
                </c:pt>
                <c:pt idx="3">
                  <c:v>6.1661205037469928</c:v>
                </c:pt>
                <c:pt idx="4">
                  <c:v>6.1376556978423293</c:v>
                </c:pt>
                <c:pt idx="5">
                  <c:v>6.1085809348954694</c:v>
                </c:pt>
                <c:pt idx="6">
                  <c:v>6.0789161412966166</c:v>
                </c:pt>
                <c:pt idx="7">
                  <c:v>6.0486816478135168</c:v>
                </c:pt>
                <c:pt idx="8">
                  <c:v>6.0178981756577565</c:v>
                </c:pt>
                <c:pt idx="9">
                  <c:v>5.9865868222834813</c:v>
                </c:pt>
                <c:pt idx="10">
                  <c:v>5.9547690469282575</c:v>
                </c:pt>
                <c:pt idx="11">
                  <c:v>5.9224666559059802</c:v>
                </c:pt>
                <c:pt idx="12">
                  <c:v>5.8897017876619158</c:v>
                </c:pt>
                <c:pt idx="13">
                  <c:v>5.8564968976001168</c:v>
                </c:pt>
                <c:pt idx="14">
                  <c:v>5.822874742693612</c:v>
                </c:pt>
                <c:pt idx="15">
                  <c:v>5.7888583658879069</c:v>
                </c:pt>
                <c:pt idx="16">
                  <c:v>5.7544710803085106</c:v>
                </c:pt>
                <c:pt idx="17">
                  <c:v>5.719736453283276</c:v>
                </c:pt>
                <c:pt idx="18">
                  <c:v>5.6846782901905311</c:v>
                </c:pt>
                <c:pt idx="19">
                  <c:v>5.6493206181440669</c:v>
                </c:pt>
                <c:pt idx="20">
                  <c:v>5.6136876695261488</c:v>
                </c:pt>
                <c:pt idx="21">
                  <c:v>5.5778038653798534</c:v>
                </c:pt>
                <c:pt idx="22">
                  <c:v>5.5416937986721075</c:v>
                </c:pt>
                <c:pt idx="23">
                  <c:v>5.5053822174388927</c:v>
                </c:pt>
                <c:pt idx="24">
                  <c:v>5.4688940078241837</c:v>
                </c:pt>
                <c:pt idx="25">
                  <c:v>5.4322541770242241</c:v>
                </c:pt>
                <c:pt idx="26">
                  <c:v>5.3954878361488436</c:v>
                </c:pt>
                <c:pt idx="27">
                  <c:v>5.3586201830115563</c:v>
                </c:pt>
                <c:pt idx="28">
                  <c:v>5.3216764848602454</c:v>
                </c:pt>
                <c:pt idx="29">
                  <c:v>5.2846820610602441</c:v>
                </c:pt>
                <c:pt idx="30">
                  <c:v>5.2476622657417096</c:v>
                </c:pt>
                <c:pt idx="31">
                  <c:v>5.210642470423176</c:v>
                </c:pt>
                <c:pt idx="32">
                  <c:v>5.1736480466231738</c:v>
                </c:pt>
                <c:pt idx="33">
                  <c:v>5.1367043484718629</c:v>
                </c:pt>
                <c:pt idx="34">
                  <c:v>5.0998366953345764</c:v>
                </c:pt>
                <c:pt idx="35">
                  <c:v>5.063070354459196</c:v>
                </c:pt>
                <c:pt idx="36">
                  <c:v>5.0264305236592355</c:v>
                </c:pt>
                <c:pt idx="37">
                  <c:v>4.9899423140445265</c:v>
                </c:pt>
                <c:pt idx="38">
                  <c:v>4.9536307328113125</c:v>
                </c:pt>
                <c:pt idx="39">
                  <c:v>4.9175206661035658</c:v>
                </c:pt>
                <c:pt idx="40">
                  <c:v>4.8816368619572712</c:v>
                </c:pt>
                <c:pt idx="41">
                  <c:v>4.8460039133393522</c:v>
                </c:pt>
                <c:pt idx="42">
                  <c:v>4.8106462412928881</c:v>
                </c:pt>
                <c:pt idx="43">
                  <c:v>4.7755880782001441</c:v>
                </c:pt>
                <c:pt idx="44">
                  <c:v>4.7408534511749103</c:v>
                </c:pt>
                <c:pt idx="45">
                  <c:v>4.7064661655955131</c:v>
                </c:pt>
                <c:pt idx="46">
                  <c:v>4.6724497887898089</c:v>
                </c:pt>
                <c:pt idx="47">
                  <c:v>4.6388276338833023</c:v>
                </c:pt>
                <c:pt idx="48">
                  <c:v>4.6056227438215034</c:v>
                </c:pt>
                <c:pt idx="49">
                  <c:v>4.5728578755774389</c:v>
                </c:pt>
                <c:pt idx="50">
                  <c:v>4.5405554845551617</c:v>
                </c:pt>
                <c:pt idx="51">
                  <c:v>4.5087377091999388</c:v>
                </c:pt>
                <c:pt idx="52">
                  <c:v>4.4774263558256635</c:v>
                </c:pt>
                <c:pt idx="53">
                  <c:v>4.4466428836699032</c:v>
                </c:pt>
                <c:pt idx="54">
                  <c:v>4.4164083901868034</c:v>
                </c:pt>
                <c:pt idx="55">
                  <c:v>4.3867435965879515</c:v>
                </c:pt>
                <c:pt idx="56">
                  <c:v>4.3576688336410898</c:v>
                </c:pt>
                <c:pt idx="57">
                  <c:v>4.3292040277364272</c:v>
                </c:pt>
                <c:pt idx="58">
                  <c:v>4.30136868723008</c:v>
                </c:pt>
                <c:pt idx="59">
                  <c:v>4.2741818890740255</c:v>
                </c:pt>
                <c:pt idx="60">
                  <c:v>4.2476622657417096</c:v>
                </c:pt>
                <c:pt idx="61">
                  <c:v>4.2218279924582784</c:v>
                </c:pt>
                <c:pt idx="62">
                  <c:v>4.1966967747441917</c:v>
                </c:pt>
                <c:pt idx="63">
                  <c:v>4.1722858362807367</c:v>
                </c:pt>
                <c:pt idx="64">
                  <c:v>4.1486119071057832</c:v>
                </c:pt>
                <c:pt idx="65">
                  <c:v>4.1256912121478475</c:v>
                </c:pt>
                <c:pt idx="66">
                  <c:v>4.103539460106342</c:v>
                </c:pt>
                <c:pt idx="67">
                  <c:v>4.0821718326856082</c:v>
                </c:pt>
                <c:pt idx="68">
                  <c:v>4.0616029741901443</c:v>
                </c:pt>
                <c:pt idx="69">
                  <c:v>4.0418469814881277</c:v>
                </c:pt>
                <c:pt idx="70">
                  <c:v>4.0229173943501211</c:v>
                </c:pt>
                <c:pt idx="71">
                  <c:v>4.0048271861695941</c:v>
                </c:pt>
                <c:pt idx="72">
                  <c:v>3.9875887550716085</c:v>
                </c:pt>
                <c:pt idx="73">
                  <c:v>3.9712139154157597</c:v>
                </c:pt>
                <c:pt idx="74">
                  <c:v>3.9557138896992075</c:v>
                </c:pt>
                <c:pt idx="75">
                  <c:v>3.941099300865333</c:v>
                </c:pt>
                <c:pt idx="76">
                  <c:v>3.9273801650233082</c:v>
                </c:pt>
                <c:pt idx="77">
                  <c:v>3.914565884583554</c:v>
                </c:pt>
                <c:pt idx="78">
                  <c:v>3.902665241813795</c:v>
                </c:pt>
                <c:pt idx="79">
                  <c:v>3.891686392820136</c:v>
                </c:pt>
                <c:pt idx="80">
                  <c:v>3.8816368619572712</c:v>
                </c:pt>
                <c:pt idx="81">
                  <c:v>3.8725235366716686</c:v>
                </c:pt>
                <c:pt idx="82">
                  <c:v>3.8643526627812586</c:v>
                </c:pt>
                <c:pt idx="83">
                  <c:v>3.8571298401948613</c:v>
                </c:pt>
                <c:pt idx="84">
                  <c:v>3.8508600190742888</c:v>
                </c:pt>
                <c:pt idx="85">
                  <c:v>3.8455474964417542</c:v>
                </c:pt>
                <c:pt idx="86">
                  <c:v>3.8411959132349009</c:v>
                </c:pt>
                <c:pt idx="87">
                  <c:v>3.8378082518114951</c:v>
                </c:pt>
                <c:pt idx="88">
                  <c:v>3.8353868339054578</c:v>
                </c:pt>
                <c:pt idx="89">
                  <c:v>3.8339333190356681</c:v>
                </c:pt>
                <c:pt idx="90">
                  <c:v>3.8334487033686147</c:v>
                </c:pt>
                <c:pt idx="91">
                  <c:v>3.8339333190356677</c:v>
                </c:pt>
                <c:pt idx="92">
                  <c:v>3.8353868339054569</c:v>
                </c:pt>
                <c:pt idx="93">
                  <c:v>3.8378082518114947</c:v>
                </c:pt>
                <c:pt idx="94">
                  <c:v>3.8411959132349009</c:v>
                </c:pt>
                <c:pt idx="95">
                  <c:v>3.8455474964417538</c:v>
                </c:pt>
                <c:pt idx="96">
                  <c:v>3.8508600190742888</c:v>
                </c:pt>
                <c:pt idx="97">
                  <c:v>3.8571298401948613</c:v>
                </c:pt>
                <c:pt idx="98">
                  <c:v>3.8643526627812581</c:v>
                </c:pt>
                <c:pt idx="99">
                  <c:v>3.8725235366716686</c:v>
                </c:pt>
                <c:pt idx="100">
                  <c:v>3.8816368619572708</c:v>
                </c:pt>
                <c:pt idx="101">
                  <c:v>3.891686392820136</c:v>
                </c:pt>
                <c:pt idx="102">
                  <c:v>3.9026652418137946</c:v>
                </c:pt>
                <c:pt idx="103">
                  <c:v>3.9145658845835531</c:v>
                </c:pt>
                <c:pt idx="104">
                  <c:v>3.9273801650233082</c:v>
                </c:pt>
                <c:pt idx="105">
                  <c:v>3.941099300865333</c:v>
                </c:pt>
                <c:pt idx="106">
                  <c:v>3.9557138896992075</c:v>
                </c:pt>
                <c:pt idx="107">
                  <c:v>3.9712139154157597</c:v>
                </c:pt>
                <c:pt idx="108">
                  <c:v>3.9875887550716085</c:v>
                </c:pt>
                <c:pt idx="109">
                  <c:v>4.0048271861695941</c:v>
                </c:pt>
                <c:pt idx="110">
                  <c:v>4.0229173943501202</c:v>
                </c:pt>
                <c:pt idx="111">
                  <c:v>4.0418469814881277</c:v>
                </c:pt>
                <c:pt idx="112">
                  <c:v>4.0616029741901452</c:v>
                </c:pt>
                <c:pt idx="113">
                  <c:v>4.0821718326856073</c:v>
                </c:pt>
                <c:pt idx="114">
                  <c:v>4.1035394601063411</c:v>
                </c:pt>
                <c:pt idx="115">
                  <c:v>4.1256912121478475</c:v>
                </c:pt>
                <c:pt idx="116">
                  <c:v>4.1486119071057814</c:v>
                </c:pt>
                <c:pt idx="117">
                  <c:v>4.1722858362807358</c:v>
                </c:pt>
                <c:pt idx="118">
                  <c:v>4.1966967747441908</c:v>
                </c:pt>
                <c:pt idx="119">
                  <c:v>4.2218279924582784</c:v>
                </c:pt>
                <c:pt idx="120">
                  <c:v>4.2476622657417096</c:v>
                </c:pt>
                <c:pt idx="121">
                  <c:v>4.2741818890740246</c:v>
                </c:pt>
                <c:pt idx="122">
                  <c:v>4.3013686872300791</c:v>
                </c:pt>
                <c:pt idx="123">
                  <c:v>4.3292040277364263</c:v>
                </c:pt>
                <c:pt idx="124">
                  <c:v>4.3576688336410889</c:v>
                </c:pt>
                <c:pt idx="125">
                  <c:v>4.3867435965879498</c:v>
                </c:pt>
                <c:pt idx="126">
                  <c:v>4.4164083901868016</c:v>
                </c:pt>
                <c:pt idx="127">
                  <c:v>4.4466428836699006</c:v>
                </c:pt>
                <c:pt idx="128">
                  <c:v>4.4774263558256626</c:v>
                </c:pt>
                <c:pt idx="129">
                  <c:v>4.5087377091999379</c:v>
                </c:pt>
                <c:pt idx="130">
                  <c:v>4.5405554845551608</c:v>
                </c:pt>
                <c:pt idx="131">
                  <c:v>4.5728578755774389</c:v>
                </c:pt>
                <c:pt idx="132">
                  <c:v>4.6056227438215034</c:v>
                </c:pt>
                <c:pt idx="133">
                  <c:v>4.6388276338833023</c:v>
                </c:pt>
                <c:pt idx="134">
                  <c:v>4.672449788789808</c:v>
                </c:pt>
                <c:pt idx="135">
                  <c:v>4.7064661655955122</c:v>
                </c:pt>
                <c:pt idx="136">
                  <c:v>4.7408534511749094</c:v>
                </c:pt>
                <c:pt idx="137">
                  <c:v>4.775588078200145</c:v>
                </c:pt>
                <c:pt idx="138">
                  <c:v>4.8106462412928881</c:v>
                </c:pt>
                <c:pt idx="139">
                  <c:v>4.8460039133393522</c:v>
                </c:pt>
                <c:pt idx="140">
                  <c:v>4.8816368619572712</c:v>
                </c:pt>
                <c:pt idx="141">
                  <c:v>4.9175206661035658</c:v>
                </c:pt>
                <c:pt idx="142">
                  <c:v>4.9536307328113116</c:v>
                </c:pt>
                <c:pt idx="143">
                  <c:v>4.9899423140445265</c:v>
                </c:pt>
                <c:pt idx="144">
                  <c:v>5.0264305236592346</c:v>
                </c:pt>
                <c:pt idx="145">
                  <c:v>5.0630703544591951</c:v>
                </c:pt>
                <c:pt idx="146">
                  <c:v>5.0998366953345746</c:v>
                </c:pt>
                <c:pt idx="147">
                  <c:v>5.1367043484718611</c:v>
                </c:pt>
                <c:pt idx="148">
                  <c:v>5.1736480466231729</c:v>
                </c:pt>
                <c:pt idx="149">
                  <c:v>5.2106424704231751</c:v>
                </c:pt>
                <c:pt idx="150">
                  <c:v>5.2476622657417087</c:v>
                </c:pt>
                <c:pt idx="151">
                  <c:v>5.2846820610602423</c:v>
                </c:pt>
                <c:pt idx="152">
                  <c:v>5.3216764848602445</c:v>
                </c:pt>
                <c:pt idx="153">
                  <c:v>5.3586201830115563</c:v>
                </c:pt>
                <c:pt idx="154">
                  <c:v>5.3954878361488428</c:v>
                </c:pt>
                <c:pt idx="155">
                  <c:v>5.4322541770242232</c:v>
                </c:pt>
                <c:pt idx="156">
                  <c:v>5.4688940078241837</c:v>
                </c:pt>
                <c:pt idx="157">
                  <c:v>5.5053822174388918</c:v>
                </c:pt>
                <c:pt idx="158">
                  <c:v>5.5416937986721067</c:v>
                </c:pt>
                <c:pt idx="159">
                  <c:v>5.5778038653798525</c:v>
                </c:pt>
                <c:pt idx="160">
                  <c:v>5.6136876695261471</c:v>
                </c:pt>
                <c:pt idx="161">
                  <c:v>5.6493206181440652</c:v>
                </c:pt>
                <c:pt idx="162">
                  <c:v>5.6846782901905302</c:v>
                </c:pt>
                <c:pt idx="163">
                  <c:v>5.7197364532832742</c:v>
                </c:pt>
                <c:pt idx="164">
                  <c:v>5.7544710803085106</c:v>
                </c:pt>
                <c:pt idx="165">
                  <c:v>5.7888583658879069</c:v>
                </c:pt>
                <c:pt idx="166">
                  <c:v>5.8228747426936103</c:v>
                </c:pt>
                <c:pt idx="167">
                  <c:v>5.8564968976001168</c:v>
                </c:pt>
                <c:pt idx="168">
                  <c:v>5.8897017876619158</c:v>
                </c:pt>
                <c:pt idx="169">
                  <c:v>5.9224666559059802</c:v>
                </c:pt>
                <c:pt idx="170">
                  <c:v>5.9547690469282575</c:v>
                </c:pt>
                <c:pt idx="171">
                  <c:v>5.9865868222834813</c:v>
                </c:pt>
                <c:pt idx="172">
                  <c:v>6.0178981756577556</c:v>
                </c:pt>
                <c:pt idx="173">
                  <c:v>6.0486816478135159</c:v>
                </c:pt>
                <c:pt idx="174">
                  <c:v>6.0789161412966148</c:v>
                </c:pt>
                <c:pt idx="175">
                  <c:v>6.1085809348954667</c:v>
                </c:pt>
                <c:pt idx="176">
                  <c:v>6.1376556978423285</c:v>
                </c:pt>
                <c:pt idx="177">
                  <c:v>6.1661205037469919</c:v>
                </c:pt>
                <c:pt idx="178">
                  <c:v>6.1939558442533391</c:v>
                </c:pt>
                <c:pt idx="179">
                  <c:v>6.2211426424093936</c:v>
                </c:pt>
                <c:pt idx="180">
                  <c:v>6.2476622657417096</c:v>
                </c:pt>
                <c:pt idx="181">
                  <c:v>6.2734965390251389</c:v>
                </c:pt>
                <c:pt idx="182">
                  <c:v>6.2986277567392266</c:v>
                </c:pt>
                <c:pt idx="183">
                  <c:v>6.3230386952026816</c:v>
                </c:pt>
                <c:pt idx="184">
                  <c:v>6.3467126243776359</c:v>
                </c:pt>
                <c:pt idx="185">
                  <c:v>6.3696333193355716</c:v>
                </c:pt>
                <c:pt idx="186">
                  <c:v>6.3917850713770772</c:v>
                </c:pt>
                <c:pt idx="187">
                  <c:v>6.4131526987978109</c:v>
                </c:pt>
                <c:pt idx="188">
                  <c:v>6.433721557293274</c:v>
                </c:pt>
                <c:pt idx="189">
                  <c:v>6.4534775499952914</c:v>
                </c:pt>
                <c:pt idx="190">
                  <c:v>6.4724071371332981</c:v>
                </c:pt>
                <c:pt idx="191">
                  <c:v>6.4904973453138251</c:v>
                </c:pt>
                <c:pt idx="192">
                  <c:v>6.5077357764118107</c:v>
                </c:pt>
                <c:pt idx="193">
                  <c:v>6.5241106160676585</c:v>
                </c:pt>
                <c:pt idx="194">
                  <c:v>6.5396106417842121</c:v>
                </c:pt>
                <c:pt idx="195">
                  <c:v>6.5542252306180862</c:v>
                </c:pt>
                <c:pt idx="196">
                  <c:v>6.5679443664601109</c:v>
                </c:pt>
                <c:pt idx="197">
                  <c:v>6.5807586468998656</c:v>
                </c:pt>
                <c:pt idx="198">
                  <c:v>6.5926592896696246</c:v>
                </c:pt>
                <c:pt idx="199">
                  <c:v>6.6036381386632836</c:v>
                </c:pt>
                <c:pt idx="200">
                  <c:v>6.6136876695261488</c:v>
                </c:pt>
                <c:pt idx="201">
                  <c:v>6.622800994811751</c:v>
                </c:pt>
                <c:pt idx="202">
                  <c:v>6.6309718687021606</c:v>
                </c:pt>
                <c:pt idx="203">
                  <c:v>6.6381946912885574</c:v>
                </c:pt>
                <c:pt idx="204">
                  <c:v>6.6444645124091295</c:v>
                </c:pt>
                <c:pt idx="205">
                  <c:v>6.6497770350416658</c:v>
                </c:pt>
                <c:pt idx="206">
                  <c:v>6.6541286182485173</c:v>
                </c:pt>
                <c:pt idx="207">
                  <c:v>6.6575162796719241</c:v>
                </c:pt>
                <c:pt idx="208">
                  <c:v>6.6599376975779618</c:v>
                </c:pt>
                <c:pt idx="209">
                  <c:v>6.661391212447751</c:v>
                </c:pt>
                <c:pt idx="210">
                  <c:v>6.6618758281148054</c:v>
                </c:pt>
                <c:pt idx="211">
                  <c:v>6.6613912124477519</c:v>
                </c:pt>
                <c:pt idx="212">
                  <c:v>6.6599376975779627</c:v>
                </c:pt>
                <c:pt idx="213">
                  <c:v>6.6575162796719241</c:v>
                </c:pt>
                <c:pt idx="214">
                  <c:v>6.6541286182485173</c:v>
                </c:pt>
                <c:pt idx="215">
                  <c:v>6.6497770350416658</c:v>
                </c:pt>
                <c:pt idx="216">
                  <c:v>6.6444645124091304</c:v>
                </c:pt>
                <c:pt idx="217">
                  <c:v>6.6381946912885583</c:v>
                </c:pt>
                <c:pt idx="218">
                  <c:v>6.6309718687021615</c:v>
                </c:pt>
                <c:pt idx="219">
                  <c:v>6.622800994811751</c:v>
                </c:pt>
                <c:pt idx="220">
                  <c:v>6.6136876695261488</c:v>
                </c:pt>
                <c:pt idx="221">
                  <c:v>6.6036381386632836</c:v>
                </c:pt>
                <c:pt idx="222">
                  <c:v>6.5926592896696246</c:v>
                </c:pt>
                <c:pt idx="223">
                  <c:v>6.5807586468998656</c:v>
                </c:pt>
                <c:pt idx="224">
                  <c:v>6.56794436646011</c:v>
                </c:pt>
                <c:pt idx="225">
                  <c:v>6.5542252306180862</c:v>
                </c:pt>
                <c:pt idx="226">
                  <c:v>6.5396106417842113</c:v>
                </c:pt>
                <c:pt idx="227">
                  <c:v>6.5241106160676594</c:v>
                </c:pt>
                <c:pt idx="228">
                  <c:v>6.5077357764118107</c:v>
                </c:pt>
                <c:pt idx="229">
                  <c:v>6.4904973453138251</c:v>
                </c:pt>
                <c:pt idx="230">
                  <c:v>6.472407137133299</c:v>
                </c:pt>
                <c:pt idx="231">
                  <c:v>6.4534775499952914</c:v>
                </c:pt>
                <c:pt idx="232">
                  <c:v>6.4337215572932758</c:v>
                </c:pt>
                <c:pt idx="233">
                  <c:v>6.4131526987978127</c:v>
                </c:pt>
                <c:pt idx="234">
                  <c:v>6.391785071377079</c:v>
                </c:pt>
                <c:pt idx="235">
                  <c:v>6.3696333193355725</c:v>
                </c:pt>
                <c:pt idx="236">
                  <c:v>6.3467126243776377</c:v>
                </c:pt>
                <c:pt idx="237">
                  <c:v>6.3230386952026834</c:v>
                </c:pt>
                <c:pt idx="238">
                  <c:v>6.2986277567392284</c:v>
                </c:pt>
                <c:pt idx="239">
                  <c:v>6.2734965390251407</c:v>
                </c:pt>
                <c:pt idx="240">
                  <c:v>6.2476622657417096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hover!$T$31</c:f>
              <c:strCache>
                <c:ptCount val="1"/>
                <c:pt idx="0">
                  <c:v>Theta4 (deg)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hover!$T$32:$T$272</c:f>
              <c:numCache>
                <c:formatCode>0.000</c:formatCode>
                <c:ptCount val="241"/>
                <c:pt idx="0">
                  <c:v>4.2476622657417096</c:v>
                </c:pt>
                <c:pt idx="1">
                  <c:v>4.2218279924582784</c:v>
                </c:pt>
                <c:pt idx="2">
                  <c:v>4.1966967747441917</c:v>
                </c:pt>
                <c:pt idx="3">
                  <c:v>4.1722858362807367</c:v>
                </c:pt>
                <c:pt idx="4">
                  <c:v>4.1486119071057832</c:v>
                </c:pt>
                <c:pt idx="5">
                  <c:v>4.1256912121478475</c:v>
                </c:pt>
                <c:pt idx="6">
                  <c:v>4.103539460106342</c:v>
                </c:pt>
                <c:pt idx="7">
                  <c:v>4.0821718326856082</c:v>
                </c:pt>
                <c:pt idx="8">
                  <c:v>4.0616029741901443</c:v>
                </c:pt>
                <c:pt idx="9">
                  <c:v>4.0418469814881277</c:v>
                </c:pt>
                <c:pt idx="10">
                  <c:v>4.0229173943501211</c:v>
                </c:pt>
                <c:pt idx="11">
                  <c:v>4.0048271861695941</c:v>
                </c:pt>
                <c:pt idx="12">
                  <c:v>3.9875887550716085</c:v>
                </c:pt>
                <c:pt idx="13">
                  <c:v>3.9712139154157597</c:v>
                </c:pt>
                <c:pt idx="14">
                  <c:v>3.9557138896992075</c:v>
                </c:pt>
                <c:pt idx="15">
                  <c:v>3.941099300865333</c:v>
                </c:pt>
                <c:pt idx="16">
                  <c:v>3.9273801650233082</c:v>
                </c:pt>
                <c:pt idx="17">
                  <c:v>3.914565884583554</c:v>
                </c:pt>
                <c:pt idx="18">
                  <c:v>3.902665241813795</c:v>
                </c:pt>
                <c:pt idx="19">
                  <c:v>3.891686392820136</c:v>
                </c:pt>
                <c:pt idx="20">
                  <c:v>3.8816368619572712</c:v>
                </c:pt>
                <c:pt idx="21">
                  <c:v>3.8725235366716686</c:v>
                </c:pt>
                <c:pt idx="22">
                  <c:v>3.8643526627812586</c:v>
                </c:pt>
                <c:pt idx="23">
                  <c:v>3.8571298401948613</c:v>
                </c:pt>
                <c:pt idx="24">
                  <c:v>3.8508600190742888</c:v>
                </c:pt>
                <c:pt idx="25">
                  <c:v>3.8455474964417542</c:v>
                </c:pt>
                <c:pt idx="26">
                  <c:v>3.8411959132349009</c:v>
                </c:pt>
                <c:pt idx="27">
                  <c:v>3.8378082518114951</c:v>
                </c:pt>
                <c:pt idx="28">
                  <c:v>3.8353868339054578</c:v>
                </c:pt>
                <c:pt idx="29">
                  <c:v>3.8339333190356681</c:v>
                </c:pt>
                <c:pt idx="30">
                  <c:v>3.8334487033686147</c:v>
                </c:pt>
                <c:pt idx="31">
                  <c:v>3.8339333190356677</c:v>
                </c:pt>
                <c:pt idx="32">
                  <c:v>3.8353868339054573</c:v>
                </c:pt>
                <c:pt idx="33">
                  <c:v>3.8378082518114947</c:v>
                </c:pt>
                <c:pt idx="34">
                  <c:v>3.8411959132349009</c:v>
                </c:pt>
                <c:pt idx="35">
                  <c:v>3.8455474964417538</c:v>
                </c:pt>
                <c:pt idx="36">
                  <c:v>3.8508600190742888</c:v>
                </c:pt>
                <c:pt idx="37">
                  <c:v>3.8571298401948613</c:v>
                </c:pt>
                <c:pt idx="38">
                  <c:v>3.8643526627812581</c:v>
                </c:pt>
                <c:pt idx="39">
                  <c:v>3.8725235366716686</c:v>
                </c:pt>
                <c:pt idx="40">
                  <c:v>3.8816368619572708</c:v>
                </c:pt>
                <c:pt idx="41">
                  <c:v>3.891686392820136</c:v>
                </c:pt>
                <c:pt idx="42">
                  <c:v>3.9026652418137946</c:v>
                </c:pt>
                <c:pt idx="43">
                  <c:v>3.914565884583554</c:v>
                </c:pt>
                <c:pt idx="44">
                  <c:v>3.9273801650233082</c:v>
                </c:pt>
                <c:pt idx="45">
                  <c:v>3.941099300865333</c:v>
                </c:pt>
                <c:pt idx="46">
                  <c:v>3.9557138896992075</c:v>
                </c:pt>
                <c:pt idx="47">
                  <c:v>3.9712139154157597</c:v>
                </c:pt>
                <c:pt idx="48">
                  <c:v>3.9875887550716085</c:v>
                </c:pt>
                <c:pt idx="49">
                  <c:v>4.0048271861695941</c:v>
                </c:pt>
                <c:pt idx="50">
                  <c:v>4.0229173943501202</c:v>
                </c:pt>
                <c:pt idx="51">
                  <c:v>4.0418469814881268</c:v>
                </c:pt>
                <c:pt idx="52">
                  <c:v>4.0616029741901443</c:v>
                </c:pt>
                <c:pt idx="53">
                  <c:v>4.0821718326856073</c:v>
                </c:pt>
                <c:pt idx="54">
                  <c:v>4.1035394601063411</c:v>
                </c:pt>
                <c:pt idx="55">
                  <c:v>4.1256912121478475</c:v>
                </c:pt>
                <c:pt idx="56">
                  <c:v>4.1486119071057823</c:v>
                </c:pt>
                <c:pt idx="57">
                  <c:v>4.1722858362807358</c:v>
                </c:pt>
                <c:pt idx="58">
                  <c:v>4.1966967747441908</c:v>
                </c:pt>
                <c:pt idx="59">
                  <c:v>4.2218279924582784</c:v>
                </c:pt>
                <c:pt idx="60">
                  <c:v>4.2476622657417096</c:v>
                </c:pt>
                <c:pt idx="61">
                  <c:v>4.2741818890740246</c:v>
                </c:pt>
                <c:pt idx="62">
                  <c:v>4.3013686872300791</c:v>
                </c:pt>
                <c:pt idx="63">
                  <c:v>4.3292040277364263</c:v>
                </c:pt>
                <c:pt idx="64">
                  <c:v>4.3576688336410889</c:v>
                </c:pt>
                <c:pt idx="65">
                  <c:v>4.3867435965879498</c:v>
                </c:pt>
                <c:pt idx="66">
                  <c:v>4.4164083901868016</c:v>
                </c:pt>
                <c:pt idx="67">
                  <c:v>4.4466428836699023</c:v>
                </c:pt>
                <c:pt idx="68">
                  <c:v>4.4774263558256635</c:v>
                </c:pt>
                <c:pt idx="69">
                  <c:v>4.5087377091999379</c:v>
                </c:pt>
                <c:pt idx="70">
                  <c:v>4.5405554845551608</c:v>
                </c:pt>
                <c:pt idx="71">
                  <c:v>4.5728578755774389</c:v>
                </c:pt>
                <c:pt idx="72">
                  <c:v>4.6056227438215034</c:v>
                </c:pt>
                <c:pt idx="73">
                  <c:v>4.6388276338833023</c:v>
                </c:pt>
                <c:pt idx="74">
                  <c:v>4.672449788789808</c:v>
                </c:pt>
                <c:pt idx="75">
                  <c:v>4.7064661655955113</c:v>
                </c:pt>
                <c:pt idx="76">
                  <c:v>4.7408534511749085</c:v>
                </c:pt>
                <c:pt idx="77">
                  <c:v>4.7755880782001432</c:v>
                </c:pt>
                <c:pt idx="78">
                  <c:v>4.8106462412928881</c:v>
                </c:pt>
                <c:pt idx="79">
                  <c:v>4.8460039133393522</c:v>
                </c:pt>
                <c:pt idx="80">
                  <c:v>4.8816368619572694</c:v>
                </c:pt>
                <c:pt idx="81">
                  <c:v>4.9175206661035658</c:v>
                </c:pt>
                <c:pt idx="82">
                  <c:v>4.9536307328113116</c:v>
                </c:pt>
                <c:pt idx="83">
                  <c:v>4.9899423140445265</c:v>
                </c:pt>
                <c:pt idx="84">
                  <c:v>5.0264305236592346</c:v>
                </c:pt>
                <c:pt idx="85">
                  <c:v>5.0630703544591951</c:v>
                </c:pt>
                <c:pt idx="86">
                  <c:v>5.0998366953345764</c:v>
                </c:pt>
                <c:pt idx="87">
                  <c:v>5.1367043484718611</c:v>
                </c:pt>
                <c:pt idx="88">
                  <c:v>5.1736480466231729</c:v>
                </c:pt>
                <c:pt idx="89">
                  <c:v>5.2106424704231751</c:v>
                </c:pt>
                <c:pt idx="90">
                  <c:v>5.2476622657417087</c:v>
                </c:pt>
                <c:pt idx="91">
                  <c:v>5.2846820610602423</c:v>
                </c:pt>
                <c:pt idx="92">
                  <c:v>5.3216764848602445</c:v>
                </c:pt>
                <c:pt idx="93">
                  <c:v>5.3586201830115563</c:v>
                </c:pt>
                <c:pt idx="94">
                  <c:v>5.3954878361488428</c:v>
                </c:pt>
                <c:pt idx="95">
                  <c:v>5.4322541770242232</c:v>
                </c:pt>
                <c:pt idx="96">
                  <c:v>5.4688940078241837</c:v>
                </c:pt>
                <c:pt idx="97">
                  <c:v>5.5053822174388918</c:v>
                </c:pt>
                <c:pt idx="98">
                  <c:v>5.5416937986721067</c:v>
                </c:pt>
                <c:pt idx="99">
                  <c:v>5.5778038653798534</c:v>
                </c:pt>
                <c:pt idx="100">
                  <c:v>5.6136876695261488</c:v>
                </c:pt>
                <c:pt idx="101">
                  <c:v>5.6493206181440652</c:v>
                </c:pt>
                <c:pt idx="102">
                  <c:v>5.6846782901905293</c:v>
                </c:pt>
                <c:pt idx="103">
                  <c:v>5.7197364532832742</c:v>
                </c:pt>
                <c:pt idx="104">
                  <c:v>5.7544710803085088</c:v>
                </c:pt>
                <c:pt idx="105">
                  <c:v>5.788858365887906</c:v>
                </c:pt>
                <c:pt idx="106">
                  <c:v>5.8228747426936103</c:v>
                </c:pt>
                <c:pt idx="107">
                  <c:v>5.8564968976001168</c:v>
                </c:pt>
                <c:pt idx="108">
                  <c:v>5.8897017876619158</c:v>
                </c:pt>
                <c:pt idx="109">
                  <c:v>5.9224666559059802</c:v>
                </c:pt>
                <c:pt idx="110">
                  <c:v>5.9547690469282575</c:v>
                </c:pt>
                <c:pt idx="111">
                  <c:v>5.9865868222834813</c:v>
                </c:pt>
                <c:pt idx="112">
                  <c:v>6.0178981756577565</c:v>
                </c:pt>
                <c:pt idx="113">
                  <c:v>6.0486816478135159</c:v>
                </c:pt>
                <c:pt idx="114">
                  <c:v>6.0789161412966157</c:v>
                </c:pt>
                <c:pt idx="115">
                  <c:v>6.1085809348954676</c:v>
                </c:pt>
                <c:pt idx="116">
                  <c:v>6.1376556978423285</c:v>
                </c:pt>
                <c:pt idx="117">
                  <c:v>6.1661205037469919</c:v>
                </c:pt>
                <c:pt idx="118">
                  <c:v>6.1939558442533391</c:v>
                </c:pt>
                <c:pt idx="119">
                  <c:v>6.2211426424093936</c:v>
                </c:pt>
                <c:pt idx="120">
                  <c:v>6.2476622657417096</c:v>
                </c:pt>
                <c:pt idx="121">
                  <c:v>6.2734965390251398</c:v>
                </c:pt>
                <c:pt idx="122">
                  <c:v>6.2986277567392275</c:v>
                </c:pt>
                <c:pt idx="123">
                  <c:v>6.3230386952026825</c:v>
                </c:pt>
                <c:pt idx="124">
                  <c:v>6.3467126243776359</c:v>
                </c:pt>
                <c:pt idx="125">
                  <c:v>6.3696333193355716</c:v>
                </c:pt>
                <c:pt idx="126">
                  <c:v>6.3917850713770772</c:v>
                </c:pt>
                <c:pt idx="127">
                  <c:v>6.4131526987978109</c:v>
                </c:pt>
                <c:pt idx="128">
                  <c:v>6.433721557293274</c:v>
                </c:pt>
                <c:pt idx="129">
                  <c:v>6.4534775499952914</c:v>
                </c:pt>
                <c:pt idx="130">
                  <c:v>6.4724071371332981</c:v>
                </c:pt>
                <c:pt idx="131">
                  <c:v>6.4904973453138251</c:v>
                </c:pt>
                <c:pt idx="132">
                  <c:v>6.5077357764118107</c:v>
                </c:pt>
                <c:pt idx="133">
                  <c:v>6.5241106160676585</c:v>
                </c:pt>
                <c:pt idx="134">
                  <c:v>6.5396106417842121</c:v>
                </c:pt>
                <c:pt idx="135">
                  <c:v>6.5542252306180862</c:v>
                </c:pt>
                <c:pt idx="136">
                  <c:v>6.5679443664601109</c:v>
                </c:pt>
                <c:pt idx="137">
                  <c:v>6.5807586468998656</c:v>
                </c:pt>
                <c:pt idx="138">
                  <c:v>6.5926592896696246</c:v>
                </c:pt>
                <c:pt idx="139">
                  <c:v>6.6036381386632836</c:v>
                </c:pt>
                <c:pt idx="140">
                  <c:v>6.6136876695261488</c:v>
                </c:pt>
                <c:pt idx="141">
                  <c:v>6.622800994811751</c:v>
                </c:pt>
                <c:pt idx="142">
                  <c:v>6.6309718687021606</c:v>
                </c:pt>
                <c:pt idx="143">
                  <c:v>6.6381946912885574</c:v>
                </c:pt>
                <c:pt idx="144">
                  <c:v>6.6444645124091304</c:v>
                </c:pt>
                <c:pt idx="145">
                  <c:v>6.649777035041665</c:v>
                </c:pt>
                <c:pt idx="146">
                  <c:v>6.6541286182485173</c:v>
                </c:pt>
                <c:pt idx="147">
                  <c:v>6.6575162796719241</c:v>
                </c:pt>
                <c:pt idx="148">
                  <c:v>6.6599376975779618</c:v>
                </c:pt>
                <c:pt idx="149">
                  <c:v>6.661391212447751</c:v>
                </c:pt>
                <c:pt idx="150">
                  <c:v>6.6618758281148054</c:v>
                </c:pt>
                <c:pt idx="151">
                  <c:v>6.6613912124477519</c:v>
                </c:pt>
                <c:pt idx="152">
                  <c:v>6.6599376975779627</c:v>
                </c:pt>
                <c:pt idx="153">
                  <c:v>6.6575162796719241</c:v>
                </c:pt>
                <c:pt idx="154">
                  <c:v>6.6541286182485173</c:v>
                </c:pt>
                <c:pt idx="155">
                  <c:v>6.6497770350416658</c:v>
                </c:pt>
                <c:pt idx="156">
                  <c:v>6.6444645124091304</c:v>
                </c:pt>
                <c:pt idx="157">
                  <c:v>6.6381946912885583</c:v>
                </c:pt>
                <c:pt idx="158">
                  <c:v>6.6309718687021615</c:v>
                </c:pt>
                <c:pt idx="159">
                  <c:v>6.622800994811751</c:v>
                </c:pt>
                <c:pt idx="160">
                  <c:v>6.6136876695261488</c:v>
                </c:pt>
                <c:pt idx="161">
                  <c:v>6.6036381386632836</c:v>
                </c:pt>
                <c:pt idx="162">
                  <c:v>6.5926592896696246</c:v>
                </c:pt>
                <c:pt idx="163">
                  <c:v>6.5807586468998656</c:v>
                </c:pt>
                <c:pt idx="164">
                  <c:v>6.56794436646011</c:v>
                </c:pt>
                <c:pt idx="165">
                  <c:v>6.5542252306180853</c:v>
                </c:pt>
                <c:pt idx="166">
                  <c:v>6.5396106417842113</c:v>
                </c:pt>
                <c:pt idx="167">
                  <c:v>6.5241106160676594</c:v>
                </c:pt>
                <c:pt idx="168">
                  <c:v>6.5077357764118107</c:v>
                </c:pt>
                <c:pt idx="169">
                  <c:v>6.4904973453138251</c:v>
                </c:pt>
                <c:pt idx="170">
                  <c:v>6.472407137133299</c:v>
                </c:pt>
                <c:pt idx="171">
                  <c:v>6.4534775499952914</c:v>
                </c:pt>
                <c:pt idx="172">
                  <c:v>6.4337215572932758</c:v>
                </c:pt>
                <c:pt idx="173">
                  <c:v>6.4131526987978127</c:v>
                </c:pt>
                <c:pt idx="174">
                  <c:v>6.391785071377079</c:v>
                </c:pt>
                <c:pt idx="175">
                  <c:v>6.3696333193355725</c:v>
                </c:pt>
                <c:pt idx="176">
                  <c:v>6.3467126243776377</c:v>
                </c:pt>
                <c:pt idx="177">
                  <c:v>6.3230386952026834</c:v>
                </c:pt>
                <c:pt idx="178">
                  <c:v>6.2986277567392284</c:v>
                </c:pt>
                <c:pt idx="179">
                  <c:v>6.2734965390251407</c:v>
                </c:pt>
                <c:pt idx="180">
                  <c:v>6.2476622657417096</c:v>
                </c:pt>
                <c:pt idx="181">
                  <c:v>6.2211426424093945</c:v>
                </c:pt>
                <c:pt idx="182">
                  <c:v>6.19395584425334</c:v>
                </c:pt>
                <c:pt idx="183">
                  <c:v>6.1661205037469928</c:v>
                </c:pt>
                <c:pt idx="184">
                  <c:v>6.1376556978423293</c:v>
                </c:pt>
                <c:pt idx="185">
                  <c:v>6.1085809348954676</c:v>
                </c:pt>
                <c:pt idx="186">
                  <c:v>6.0789161412966157</c:v>
                </c:pt>
                <c:pt idx="187">
                  <c:v>6.0486816478135159</c:v>
                </c:pt>
                <c:pt idx="188">
                  <c:v>6.0178981756577565</c:v>
                </c:pt>
                <c:pt idx="189">
                  <c:v>5.9865868222834822</c:v>
                </c:pt>
                <c:pt idx="190">
                  <c:v>5.9547690469282584</c:v>
                </c:pt>
                <c:pt idx="191">
                  <c:v>5.9224666559059802</c:v>
                </c:pt>
                <c:pt idx="192">
                  <c:v>5.8897017876619158</c:v>
                </c:pt>
                <c:pt idx="193">
                  <c:v>5.8564968976001177</c:v>
                </c:pt>
                <c:pt idx="194">
                  <c:v>5.8228747426936112</c:v>
                </c:pt>
                <c:pt idx="195">
                  <c:v>5.7888583658879096</c:v>
                </c:pt>
                <c:pt idx="196">
                  <c:v>5.7544710803085124</c:v>
                </c:pt>
                <c:pt idx="197">
                  <c:v>5.7197364532832768</c:v>
                </c:pt>
                <c:pt idx="198">
                  <c:v>5.6846782901905319</c:v>
                </c:pt>
                <c:pt idx="199">
                  <c:v>5.6493206181440678</c:v>
                </c:pt>
                <c:pt idx="200">
                  <c:v>5.6136876695261497</c:v>
                </c:pt>
                <c:pt idx="201">
                  <c:v>5.5778038653798534</c:v>
                </c:pt>
                <c:pt idx="202">
                  <c:v>5.5416937986721075</c:v>
                </c:pt>
                <c:pt idx="203">
                  <c:v>5.5053822174388927</c:v>
                </c:pt>
                <c:pt idx="204">
                  <c:v>5.4688940078241846</c:v>
                </c:pt>
                <c:pt idx="205">
                  <c:v>5.4322541770242241</c:v>
                </c:pt>
                <c:pt idx="206">
                  <c:v>5.3954878361488428</c:v>
                </c:pt>
                <c:pt idx="207">
                  <c:v>5.3586201830115563</c:v>
                </c:pt>
                <c:pt idx="208">
                  <c:v>5.3216764848602454</c:v>
                </c:pt>
                <c:pt idx="209">
                  <c:v>5.2846820610602423</c:v>
                </c:pt>
                <c:pt idx="210">
                  <c:v>5.2476622657417114</c:v>
                </c:pt>
                <c:pt idx="211">
                  <c:v>5.2106424704231769</c:v>
                </c:pt>
                <c:pt idx="212">
                  <c:v>5.1736480466231747</c:v>
                </c:pt>
                <c:pt idx="213">
                  <c:v>5.1367043484718629</c:v>
                </c:pt>
                <c:pt idx="214">
                  <c:v>5.0998366953345773</c:v>
                </c:pt>
                <c:pt idx="215">
                  <c:v>5.063070354459196</c:v>
                </c:pt>
                <c:pt idx="216">
                  <c:v>5.0264305236592355</c:v>
                </c:pt>
                <c:pt idx="217">
                  <c:v>4.9899423140445291</c:v>
                </c:pt>
                <c:pt idx="218">
                  <c:v>4.9536307328113152</c:v>
                </c:pt>
                <c:pt idx="219">
                  <c:v>4.9175206661035684</c:v>
                </c:pt>
                <c:pt idx="220">
                  <c:v>4.8816368619572739</c:v>
                </c:pt>
                <c:pt idx="221">
                  <c:v>4.846003913339354</c:v>
                </c:pt>
                <c:pt idx="222">
                  <c:v>4.8106462412928899</c:v>
                </c:pt>
                <c:pt idx="223">
                  <c:v>4.7755880782001459</c:v>
                </c:pt>
                <c:pt idx="224">
                  <c:v>4.7408534511749103</c:v>
                </c:pt>
                <c:pt idx="225">
                  <c:v>4.706466165595514</c:v>
                </c:pt>
                <c:pt idx="226">
                  <c:v>4.6724497887898089</c:v>
                </c:pt>
                <c:pt idx="227">
                  <c:v>4.6388276338833023</c:v>
                </c:pt>
                <c:pt idx="228">
                  <c:v>4.6056227438215034</c:v>
                </c:pt>
                <c:pt idx="229">
                  <c:v>4.5728578755774389</c:v>
                </c:pt>
                <c:pt idx="230">
                  <c:v>4.5405554845551617</c:v>
                </c:pt>
                <c:pt idx="231">
                  <c:v>4.5087377091999379</c:v>
                </c:pt>
                <c:pt idx="232">
                  <c:v>4.4774263558256635</c:v>
                </c:pt>
                <c:pt idx="233">
                  <c:v>4.4466428836699023</c:v>
                </c:pt>
                <c:pt idx="234">
                  <c:v>4.4164083901868025</c:v>
                </c:pt>
                <c:pt idx="235">
                  <c:v>4.3867435965879524</c:v>
                </c:pt>
                <c:pt idx="236">
                  <c:v>4.3576688336410907</c:v>
                </c:pt>
                <c:pt idx="237">
                  <c:v>4.3292040277364272</c:v>
                </c:pt>
                <c:pt idx="238">
                  <c:v>4.30136868723008</c:v>
                </c:pt>
                <c:pt idx="239">
                  <c:v>4.2741818890740255</c:v>
                </c:pt>
                <c:pt idx="240">
                  <c:v>4.2476622657417114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63640"/>
        <c:axId val="563467168"/>
      </c:scatterChart>
      <c:valAx>
        <c:axId val="56346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7168"/>
        <c:crosses val="autoZero"/>
        <c:crossBetween val="midCat"/>
      </c:valAx>
      <c:valAx>
        <c:axId val="56346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3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Blade Lift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hover!$U$31</c:f>
              <c:strCache>
                <c:ptCount val="1"/>
                <c:pt idx="0">
                  <c:v>Lift1 (lb)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hover!$U$32:$U$272</c:f>
              <c:numCache>
                <c:formatCode>0.00</c:formatCode>
                <c:ptCount val="241"/>
                <c:pt idx="0">
                  <c:v>2023.5973899614803</c:v>
                </c:pt>
                <c:pt idx="1">
                  <c:v>2036.2314077342339</c:v>
                </c:pt>
                <c:pt idx="2">
                  <c:v>2049.1832693343686</c:v>
                </c:pt>
                <c:pt idx="3">
                  <c:v>2062.4440982029028</c:v>
                </c:pt>
                <c:pt idx="4">
                  <c:v>2076.0048060301247</c:v>
                </c:pt>
                <c:pt idx="5">
                  <c:v>2089.8560989842608</c:v>
                </c:pt>
                <c:pt idx="6">
                  <c:v>2103.9884840810073</c:v>
                </c:pt>
                <c:pt idx="7">
                  <c:v>2118.3922756895486</c:v>
                </c:pt>
                <c:pt idx="8">
                  <c:v>2133.0576021706015</c:v>
                </c:pt>
                <c:pt idx="9">
                  <c:v>2147.9744126419441</c:v>
                </c:pt>
                <c:pt idx="10">
                  <c:v>2163.132483866792</c:v>
                </c:pt>
                <c:pt idx="11">
                  <c:v>2178.5214272602898</c:v>
                </c:pt>
                <c:pt idx="12">
                  <c:v>2194.1306960093302</c:v>
                </c:pt>
                <c:pt idx="13">
                  <c:v>2209.9495923008135</c:v>
                </c:pt>
                <c:pt idx="14">
                  <c:v>2225.9672746533925</c:v>
                </c:pt>
                <c:pt idx="15">
                  <c:v>2242.1727653476833</c:v>
                </c:pt>
                <c:pt idx="16">
                  <c:v>2258.5549579498474</c:v>
                </c:pt>
                <c:pt idx="17">
                  <c:v>2275.1026249233842</c:v>
                </c:pt>
                <c:pt idx="18">
                  <c:v>2291.8044253239236</c:v>
                </c:pt>
                <c:pt idx="19">
                  <c:v>2308.6489125717449</c:v>
                </c:pt>
                <c:pt idx="20">
                  <c:v>2325.6245422966899</c:v>
                </c:pt>
                <c:pt idx="21">
                  <c:v>2342.7196802500962</c:v>
                </c:pt>
                <c:pt idx="22">
                  <c:v>2359.9226102783318</c:v>
                </c:pt>
                <c:pt idx="23">
                  <c:v>2377.2215423524608</c:v>
                </c:pt>
                <c:pt idx="24">
                  <c:v>2394.6046206485403</c:v>
                </c:pt>
                <c:pt idx="25">
                  <c:v>2412.0599316730109</c:v>
                </c:pt>
                <c:pt idx="26">
                  <c:v>2429.5755124276084</c:v>
                </c:pt>
                <c:pt idx="27">
                  <c:v>2447.1393586082063</c:v>
                </c:pt>
                <c:pt idx="28">
                  <c:v>2464.7394328319665</c:v>
                </c:pt>
                <c:pt idx="29">
                  <c:v>2482.3636728871584</c:v>
                </c:pt>
                <c:pt idx="30">
                  <c:v>2499.9999999999995</c:v>
                </c:pt>
                <c:pt idx="31">
                  <c:v>2517.6363271128407</c:v>
                </c:pt>
                <c:pt idx="32">
                  <c:v>2535.260567168033</c:v>
                </c:pt>
                <c:pt idx="33">
                  <c:v>2552.8606413917923</c:v>
                </c:pt>
                <c:pt idx="34">
                  <c:v>2570.4244875723907</c:v>
                </c:pt>
                <c:pt idx="35">
                  <c:v>2587.9400683269882</c:v>
                </c:pt>
                <c:pt idx="36">
                  <c:v>2605.3953793514584</c:v>
                </c:pt>
                <c:pt idx="37">
                  <c:v>2622.7784576475383</c:v>
                </c:pt>
                <c:pt idx="38">
                  <c:v>2640.0773897216673</c:v>
                </c:pt>
                <c:pt idx="39">
                  <c:v>2657.2803197499024</c:v>
                </c:pt>
                <c:pt idx="40">
                  <c:v>2674.3754577033087</c:v>
                </c:pt>
                <c:pt idx="41">
                  <c:v>2691.3510874282538</c:v>
                </c:pt>
                <c:pt idx="42">
                  <c:v>2708.1955746760755</c:v>
                </c:pt>
                <c:pt idx="43">
                  <c:v>2724.8973750766145</c:v>
                </c:pt>
                <c:pt idx="44">
                  <c:v>2741.4450420501512</c:v>
                </c:pt>
                <c:pt idx="45">
                  <c:v>2757.8272346523158</c:v>
                </c:pt>
                <c:pt idx="46">
                  <c:v>2774.0327253466071</c:v>
                </c:pt>
                <c:pt idx="47">
                  <c:v>2790.0504076991856</c:v>
                </c:pt>
                <c:pt idx="48">
                  <c:v>2805.8693039906689</c:v>
                </c:pt>
                <c:pt idx="49">
                  <c:v>2821.4785727397093</c:v>
                </c:pt>
                <c:pt idx="50">
                  <c:v>2836.8675161332067</c:v>
                </c:pt>
                <c:pt idx="51">
                  <c:v>2852.0255873580545</c:v>
                </c:pt>
                <c:pt idx="52">
                  <c:v>2866.9423978293976</c:v>
                </c:pt>
                <c:pt idx="53">
                  <c:v>2881.6077243104496</c:v>
                </c:pt>
                <c:pt idx="54">
                  <c:v>2896.0115159189918</c:v>
                </c:pt>
                <c:pt idx="55">
                  <c:v>2910.1439010157383</c:v>
                </c:pt>
                <c:pt idx="56">
                  <c:v>2923.995193969874</c:v>
                </c:pt>
                <c:pt idx="57">
                  <c:v>2937.5559017970959</c:v>
                </c:pt>
                <c:pt idx="58">
                  <c:v>2950.816730665631</c:v>
                </c:pt>
                <c:pt idx="59">
                  <c:v>2963.7685922657652</c:v>
                </c:pt>
                <c:pt idx="60">
                  <c:v>2976.4026100385186</c:v>
                </c:pt>
                <c:pt idx="61">
                  <c:v>2988.7101252591929</c:v>
                </c:pt>
                <c:pt idx="62">
                  <c:v>3000.6827029716314</c:v>
                </c:pt>
                <c:pt idx="63">
                  <c:v>3012.3121377691104</c:v>
                </c:pt>
                <c:pt idx="64">
                  <c:v>3023.590459417926</c:v>
                </c:pt>
                <c:pt idx="65">
                  <c:v>3034.509938319783</c:v>
                </c:pt>
                <c:pt idx="66">
                  <c:v>3045.0630908092826</c:v>
                </c:pt>
                <c:pt idx="67">
                  <c:v>3055.24268428285</c:v>
                </c:pt>
                <c:pt idx="68">
                  <c:v>3065.0417421556026</c:v>
                </c:pt>
                <c:pt idx="69">
                  <c:v>3074.4535486427444</c:v>
                </c:pt>
                <c:pt idx="70">
                  <c:v>3083.4716533622432</c:v>
                </c:pt>
                <c:pt idx="71">
                  <c:v>3092.0898757555865</c:v>
                </c:pt>
                <c:pt idx="72">
                  <c:v>3100.3023093236357</c:v>
                </c:pt>
                <c:pt idx="73">
                  <c:v>3108.1033256746441</c:v>
                </c:pt>
                <c:pt idx="74">
                  <c:v>3115.4875783816738</c:v>
                </c:pt>
                <c:pt idx="75">
                  <c:v>3122.4500066467708</c:v>
                </c:pt>
                <c:pt idx="76">
                  <c:v>3128.9858387693848</c:v>
                </c:pt>
                <c:pt idx="77">
                  <c:v>3135.0905954166492</c:v>
                </c:pt>
                <c:pt idx="78">
                  <c:v>3140.7600926932987</c:v>
                </c:pt>
                <c:pt idx="79">
                  <c:v>3145.9904450090962</c:v>
                </c:pt>
                <c:pt idx="80">
                  <c:v>3150.7780677418282</c:v>
                </c:pt>
                <c:pt idx="81">
                  <c:v>3155.1196796940194</c:v>
                </c:pt>
                <c:pt idx="82">
                  <c:v>3159.0123053417055</c:v>
                </c:pt>
                <c:pt idx="83">
                  <c:v>3162.4532768737113</c:v>
                </c:pt>
                <c:pt idx="84">
                  <c:v>3165.4402360200261</c:v>
                </c:pt>
                <c:pt idx="85">
                  <c:v>3167.9711356680541</c:v>
                </c:pt>
                <c:pt idx="86">
                  <c:v>3170.0442412655989</c:v>
                </c:pt>
                <c:pt idx="87">
                  <c:v>3171.6581320096366</c:v>
                </c:pt>
                <c:pt idx="88">
                  <c:v>3172.8117018200669</c:v>
                </c:pt>
                <c:pt idx="89">
                  <c:v>3173.5041600977638</c:v>
                </c:pt>
                <c:pt idx="90">
                  <c:v>3173.7350322664147</c:v>
                </c:pt>
                <c:pt idx="91">
                  <c:v>3173.5041600977638</c:v>
                </c:pt>
                <c:pt idx="92">
                  <c:v>3172.8117018200669</c:v>
                </c:pt>
                <c:pt idx="93">
                  <c:v>3171.6581320096366</c:v>
                </c:pt>
                <c:pt idx="94">
                  <c:v>3170.0442412655989</c:v>
                </c:pt>
                <c:pt idx="95">
                  <c:v>3167.971135668055</c:v>
                </c:pt>
                <c:pt idx="96">
                  <c:v>3165.4402360200261</c:v>
                </c:pt>
                <c:pt idx="97">
                  <c:v>3162.4532768737113</c:v>
                </c:pt>
                <c:pt idx="98">
                  <c:v>3159.0123053417055</c:v>
                </c:pt>
                <c:pt idx="99">
                  <c:v>3155.1196796940194</c:v>
                </c:pt>
                <c:pt idx="100">
                  <c:v>3150.7780677418282</c:v>
                </c:pt>
                <c:pt idx="101">
                  <c:v>3145.9904450090962</c:v>
                </c:pt>
                <c:pt idx="102">
                  <c:v>3140.7600926932987</c:v>
                </c:pt>
                <c:pt idx="103">
                  <c:v>3135.0905954166496</c:v>
                </c:pt>
                <c:pt idx="104">
                  <c:v>3128.9858387693848</c:v>
                </c:pt>
                <c:pt idx="105">
                  <c:v>3122.4500066467708</c:v>
                </c:pt>
                <c:pt idx="106">
                  <c:v>3115.4875783816738</c:v>
                </c:pt>
                <c:pt idx="107">
                  <c:v>3108.1033256746441</c:v>
                </c:pt>
                <c:pt idx="108">
                  <c:v>3100.3023093236357</c:v>
                </c:pt>
                <c:pt idx="109">
                  <c:v>3092.0898757555865</c:v>
                </c:pt>
                <c:pt idx="110">
                  <c:v>3083.4716533622427</c:v>
                </c:pt>
                <c:pt idx="111">
                  <c:v>3074.4535486427444</c:v>
                </c:pt>
                <c:pt idx="112">
                  <c:v>3065.0417421556026</c:v>
                </c:pt>
                <c:pt idx="113">
                  <c:v>3055.2426842828509</c:v>
                </c:pt>
                <c:pt idx="114">
                  <c:v>3045.0630908092826</c:v>
                </c:pt>
                <c:pt idx="115">
                  <c:v>3034.509938319783</c:v>
                </c:pt>
                <c:pt idx="116">
                  <c:v>3023.590459417926</c:v>
                </c:pt>
                <c:pt idx="117">
                  <c:v>3012.3121377691104</c:v>
                </c:pt>
                <c:pt idx="118">
                  <c:v>3000.6827029716314</c:v>
                </c:pt>
                <c:pt idx="119">
                  <c:v>2988.7101252591938</c:v>
                </c:pt>
                <c:pt idx="120">
                  <c:v>2976.402610038519</c:v>
                </c:pt>
                <c:pt idx="121">
                  <c:v>2963.7685922657656</c:v>
                </c:pt>
                <c:pt idx="122">
                  <c:v>2950.816730665631</c:v>
                </c:pt>
                <c:pt idx="123">
                  <c:v>2937.5559017970959</c:v>
                </c:pt>
                <c:pt idx="124">
                  <c:v>2923.9951939698749</c:v>
                </c:pt>
                <c:pt idx="125">
                  <c:v>2910.1439010157392</c:v>
                </c:pt>
                <c:pt idx="126">
                  <c:v>2896.0115159189918</c:v>
                </c:pt>
                <c:pt idx="127">
                  <c:v>2881.6077243104501</c:v>
                </c:pt>
                <c:pt idx="128">
                  <c:v>2866.9423978293976</c:v>
                </c:pt>
                <c:pt idx="129">
                  <c:v>2852.025587358055</c:v>
                </c:pt>
                <c:pt idx="130">
                  <c:v>2836.8675161332067</c:v>
                </c:pt>
                <c:pt idx="131">
                  <c:v>2821.4785727397093</c:v>
                </c:pt>
                <c:pt idx="132">
                  <c:v>2805.8693039906689</c:v>
                </c:pt>
                <c:pt idx="133">
                  <c:v>2790.0504076991856</c:v>
                </c:pt>
                <c:pt idx="134">
                  <c:v>2774.0327253466075</c:v>
                </c:pt>
                <c:pt idx="135">
                  <c:v>2757.8272346523158</c:v>
                </c:pt>
                <c:pt idx="136">
                  <c:v>2741.4450420501512</c:v>
                </c:pt>
                <c:pt idx="137">
                  <c:v>2724.8973750766145</c:v>
                </c:pt>
                <c:pt idx="138">
                  <c:v>2708.1955746760755</c:v>
                </c:pt>
                <c:pt idx="139">
                  <c:v>2691.3510874282538</c:v>
                </c:pt>
                <c:pt idx="140">
                  <c:v>2674.3754577033087</c:v>
                </c:pt>
                <c:pt idx="141">
                  <c:v>2657.2803197499034</c:v>
                </c:pt>
                <c:pt idx="142">
                  <c:v>2640.0773897216682</c:v>
                </c:pt>
                <c:pt idx="143">
                  <c:v>2622.7784576475392</c:v>
                </c:pt>
                <c:pt idx="144">
                  <c:v>2605.3953793514593</c:v>
                </c:pt>
                <c:pt idx="145">
                  <c:v>2587.9400683269882</c:v>
                </c:pt>
                <c:pt idx="146">
                  <c:v>2570.4244875723916</c:v>
                </c:pt>
                <c:pt idx="147">
                  <c:v>2552.8606413917937</c:v>
                </c:pt>
                <c:pt idx="148">
                  <c:v>2535.2605671680335</c:v>
                </c:pt>
                <c:pt idx="149">
                  <c:v>2517.6363271128407</c:v>
                </c:pt>
                <c:pt idx="150">
                  <c:v>2500.0000000000005</c:v>
                </c:pt>
                <c:pt idx="151">
                  <c:v>2482.3636728871588</c:v>
                </c:pt>
                <c:pt idx="152">
                  <c:v>2464.7394328319665</c:v>
                </c:pt>
                <c:pt idx="153">
                  <c:v>2447.1393586082063</c:v>
                </c:pt>
                <c:pt idx="154">
                  <c:v>2429.5755124276084</c:v>
                </c:pt>
                <c:pt idx="155">
                  <c:v>2412.0599316730118</c:v>
                </c:pt>
                <c:pt idx="156">
                  <c:v>2394.6046206485403</c:v>
                </c:pt>
                <c:pt idx="157">
                  <c:v>2377.2215423524608</c:v>
                </c:pt>
                <c:pt idx="158">
                  <c:v>2359.9226102783318</c:v>
                </c:pt>
                <c:pt idx="159">
                  <c:v>2342.7196802500962</c:v>
                </c:pt>
                <c:pt idx="160">
                  <c:v>2325.6245422966899</c:v>
                </c:pt>
                <c:pt idx="161">
                  <c:v>2308.6489125717449</c:v>
                </c:pt>
                <c:pt idx="162">
                  <c:v>2291.8044253239236</c:v>
                </c:pt>
                <c:pt idx="163">
                  <c:v>2275.1026249233842</c:v>
                </c:pt>
                <c:pt idx="164">
                  <c:v>2258.5549579498474</c:v>
                </c:pt>
                <c:pt idx="165">
                  <c:v>2242.1727653476833</c:v>
                </c:pt>
                <c:pt idx="166">
                  <c:v>2225.9672746533925</c:v>
                </c:pt>
                <c:pt idx="167">
                  <c:v>2209.9495923008135</c:v>
                </c:pt>
                <c:pt idx="168">
                  <c:v>2194.1306960093302</c:v>
                </c:pt>
                <c:pt idx="169">
                  <c:v>2178.5214272602898</c:v>
                </c:pt>
                <c:pt idx="170">
                  <c:v>2163.132483866792</c:v>
                </c:pt>
                <c:pt idx="171">
                  <c:v>2147.9744126419441</c:v>
                </c:pt>
                <c:pt idx="172">
                  <c:v>2133.0576021706015</c:v>
                </c:pt>
                <c:pt idx="173">
                  <c:v>2118.392275689549</c:v>
                </c:pt>
                <c:pt idx="174">
                  <c:v>2103.9884840810082</c:v>
                </c:pt>
                <c:pt idx="175">
                  <c:v>2089.8560989842613</c:v>
                </c:pt>
                <c:pt idx="176">
                  <c:v>2076.0048060301251</c:v>
                </c:pt>
                <c:pt idx="177">
                  <c:v>2062.4440982029037</c:v>
                </c:pt>
                <c:pt idx="178">
                  <c:v>2049.1832693343686</c:v>
                </c:pt>
                <c:pt idx="179">
                  <c:v>2036.2314077342339</c:v>
                </c:pt>
                <c:pt idx="180">
                  <c:v>2023.5973899614803</c:v>
                </c:pt>
                <c:pt idx="181">
                  <c:v>2011.2898747408058</c:v>
                </c:pt>
                <c:pt idx="182">
                  <c:v>1999.3172970283686</c:v>
                </c:pt>
                <c:pt idx="183">
                  <c:v>1987.6878622308891</c:v>
                </c:pt>
                <c:pt idx="184">
                  <c:v>1976.4095405820738</c:v>
                </c:pt>
                <c:pt idx="185">
                  <c:v>1965.4900616802163</c:v>
                </c:pt>
                <c:pt idx="186">
                  <c:v>1954.936909190717</c:v>
                </c:pt>
                <c:pt idx="187">
                  <c:v>1944.7573157171489</c:v>
                </c:pt>
                <c:pt idx="188">
                  <c:v>1934.9582578443972</c:v>
                </c:pt>
                <c:pt idx="189">
                  <c:v>1925.5464513572545</c:v>
                </c:pt>
                <c:pt idx="190">
                  <c:v>1916.5283466377564</c:v>
                </c:pt>
                <c:pt idx="191">
                  <c:v>1907.9101242444133</c:v>
                </c:pt>
                <c:pt idx="192">
                  <c:v>1899.6976906763634</c:v>
                </c:pt>
                <c:pt idx="193">
                  <c:v>1891.896674325355</c:v>
                </c:pt>
                <c:pt idx="194">
                  <c:v>1884.5124216183253</c:v>
                </c:pt>
                <c:pt idx="195">
                  <c:v>1877.5499933532278</c:v>
                </c:pt>
                <c:pt idx="196">
                  <c:v>1871.014161230614</c:v>
                </c:pt>
                <c:pt idx="197">
                  <c:v>1864.9094045833497</c:v>
                </c:pt>
                <c:pt idx="198">
                  <c:v>1859.2399073067004</c:v>
                </c:pt>
                <c:pt idx="199">
                  <c:v>1854.0095549909022</c:v>
                </c:pt>
                <c:pt idx="200">
                  <c:v>1849.2219322581711</c:v>
                </c:pt>
                <c:pt idx="201">
                  <c:v>1844.8803203059797</c:v>
                </c:pt>
                <c:pt idx="202">
                  <c:v>1840.9876946582931</c:v>
                </c:pt>
                <c:pt idx="203">
                  <c:v>1837.5467231262883</c:v>
                </c:pt>
                <c:pt idx="204">
                  <c:v>1834.559763979973</c:v>
                </c:pt>
                <c:pt idx="205">
                  <c:v>1832.0288643319445</c:v>
                </c:pt>
                <c:pt idx="206">
                  <c:v>1829.9557587344002</c:v>
                </c:pt>
                <c:pt idx="207">
                  <c:v>1828.3418679903623</c:v>
                </c:pt>
                <c:pt idx="208">
                  <c:v>1827.1882981799322</c:v>
                </c:pt>
                <c:pt idx="209">
                  <c:v>1826.4958399022348</c:v>
                </c:pt>
                <c:pt idx="210">
                  <c:v>1826.2649677335851</c:v>
                </c:pt>
                <c:pt idx="211">
                  <c:v>1826.4958399022348</c:v>
                </c:pt>
                <c:pt idx="212">
                  <c:v>1827.188298179932</c:v>
                </c:pt>
                <c:pt idx="213">
                  <c:v>1828.3418679903623</c:v>
                </c:pt>
                <c:pt idx="214">
                  <c:v>1829.9557587344</c:v>
                </c:pt>
                <c:pt idx="215">
                  <c:v>1832.0288643319445</c:v>
                </c:pt>
                <c:pt idx="216">
                  <c:v>1834.559763979973</c:v>
                </c:pt>
                <c:pt idx="217">
                  <c:v>1837.5467231262876</c:v>
                </c:pt>
                <c:pt idx="218">
                  <c:v>1840.9876946582929</c:v>
                </c:pt>
                <c:pt idx="219">
                  <c:v>1844.8803203059797</c:v>
                </c:pt>
                <c:pt idx="220">
                  <c:v>1849.2219322581707</c:v>
                </c:pt>
                <c:pt idx="221">
                  <c:v>1854.0095549909022</c:v>
                </c:pt>
                <c:pt idx="222">
                  <c:v>1859.2399073067002</c:v>
                </c:pt>
                <c:pt idx="223">
                  <c:v>1864.9094045833497</c:v>
                </c:pt>
                <c:pt idx="224">
                  <c:v>1871.014161230614</c:v>
                </c:pt>
                <c:pt idx="225">
                  <c:v>1877.5499933532278</c:v>
                </c:pt>
                <c:pt idx="226">
                  <c:v>1884.5124216183253</c:v>
                </c:pt>
                <c:pt idx="227">
                  <c:v>1891.896674325355</c:v>
                </c:pt>
                <c:pt idx="228">
                  <c:v>1899.6976906763634</c:v>
                </c:pt>
                <c:pt idx="229">
                  <c:v>1907.9101242444133</c:v>
                </c:pt>
                <c:pt idx="230">
                  <c:v>1916.5283466377557</c:v>
                </c:pt>
                <c:pt idx="231">
                  <c:v>1925.5464513572545</c:v>
                </c:pt>
                <c:pt idx="232">
                  <c:v>1934.9582578443972</c:v>
                </c:pt>
                <c:pt idx="233">
                  <c:v>1944.7573157171482</c:v>
                </c:pt>
                <c:pt idx="234">
                  <c:v>1954.9369091907167</c:v>
                </c:pt>
                <c:pt idx="235">
                  <c:v>1965.4900616802163</c:v>
                </c:pt>
                <c:pt idx="236">
                  <c:v>1976.4095405820729</c:v>
                </c:pt>
                <c:pt idx="237">
                  <c:v>1987.6878622308882</c:v>
                </c:pt>
                <c:pt idx="238">
                  <c:v>1999.3172970283676</c:v>
                </c:pt>
                <c:pt idx="239">
                  <c:v>2011.2898747408055</c:v>
                </c:pt>
                <c:pt idx="240">
                  <c:v>2023.5973899614801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hover!$V$31</c:f>
              <c:strCache>
                <c:ptCount val="1"/>
                <c:pt idx="0">
                  <c:v>Lift2 (lb)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hover!$V$32:$V$272</c:f>
              <c:numCache>
                <c:formatCode>0.00</c:formatCode>
                <c:ptCount val="241"/>
                <c:pt idx="0">
                  <c:v>2976.4026100385186</c:v>
                </c:pt>
                <c:pt idx="1">
                  <c:v>2988.7101252591929</c:v>
                </c:pt>
                <c:pt idx="2">
                  <c:v>3000.6827029716314</c:v>
                </c:pt>
                <c:pt idx="3">
                  <c:v>3012.3121377691104</c:v>
                </c:pt>
                <c:pt idx="4">
                  <c:v>3023.590459417926</c:v>
                </c:pt>
                <c:pt idx="5">
                  <c:v>3034.509938319783</c:v>
                </c:pt>
                <c:pt idx="6">
                  <c:v>3045.0630908092826</c:v>
                </c:pt>
                <c:pt idx="7">
                  <c:v>3055.24268428285</c:v>
                </c:pt>
                <c:pt idx="8">
                  <c:v>3065.0417421556026</c:v>
                </c:pt>
                <c:pt idx="9">
                  <c:v>3074.4535486427444</c:v>
                </c:pt>
                <c:pt idx="10">
                  <c:v>3083.4716533622432</c:v>
                </c:pt>
                <c:pt idx="11">
                  <c:v>3092.0898757555865</c:v>
                </c:pt>
                <c:pt idx="12">
                  <c:v>3100.3023093236357</c:v>
                </c:pt>
                <c:pt idx="13">
                  <c:v>3108.1033256746441</c:v>
                </c:pt>
                <c:pt idx="14">
                  <c:v>3115.4875783816738</c:v>
                </c:pt>
                <c:pt idx="15">
                  <c:v>3122.4500066467708</c:v>
                </c:pt>
                <c:pt idx="16">
                  <c:v>3128.9858387693848</c:v>
                </c:pt>
                <c:pt idx="17">
                  <c:v>3135.0905954166492</c:v>
                </c:pt>
                <c:pt idx="18">
                  <c:v>3140.7600926932987</c:v>
                </c:pt>
                <c:pt idx="19">
                  <c:v>3145.9904450090962</c:v>
                </c:pt>
                <c:pt idx="20">
                  <c:v>3150.7780677418282</c:v>
                </c:pt>
                <c:pt idx="21">
                  <c:v>3155.1196796940194</c:v>
                </c:pt>
                <c:pt idx="22">
                  <c:v>3159.0123053417055</c:v>
                </c:pt>
                <c:pt idx="23">
                  <c:v>3162.4532768737113</c:v>
                </c:pt>
                <c:pt idx="24">
                  <c:v>3165.4402360200261</c:v>
                </c:pt>
                <c:pt idx="25">
                  <c:v>3167.9711356680541</c:v>
                </c:pt>
                <c:pt idx="26">
                  <c:v>3170.0442412655989</c:v>
                </c:pt>
                <c:pt idx="27">
                  <c:v>3171.6581320096366</c:v>
                </c:pt>
                <c:pt idx="28">
                  <c:v>3172.8117018200669</c:v>
                </c:pt>
                <c:pt idx="29">
                  <c:v>3173.5041600977638</c:v>
                </c:pt>
                <c:pt idx="30">
                  <c:v>3173.7350322664147</c:v>
                </c:pt>
                <c:pt idx="31">
                  <c:v>3173.5041600977647</c:v>
                </c:pt>
                <c:pt idx="32">
                  <c:v>3172.8117018200669</c:v>
                </c:pt>
                <c:pt idx="33">
                  <c:v>3171.6581320096366</c:v>
                </c:pt>
                <c:pt idx="34">
                  <c:v>3170.0442412655989</c:v>
                </c:pt>
                <c:pt idx="35">
                  <c:v>3167.971135668055</c:v>
                </c:pt>
                <c:pt idx="36">
                  <c:v>3165.4402360200261</c:v>
                </c:pt>
                <c:pt idx="37">
                  <c:v>3162.4532768737113</c:v>
                </c:pt>
                <c:pt idx="38">
                  <c:v>3159.0123053417055</c:v>
                </c:pt>
                <c:pt idx="39">
                  <c:v>3155.1196796940194</c:v>
                </c:pt>
                <c:pt idx="40">
                  <c:v>3150.7780677418282</c:v>
                </c:pt>
                <c:pt idx="41">
                  <c:v>3145.9904450090962</c:v>
                </c:pt>
                <c:pt idx="42">
                  <c:v>3140.7600926932987</c:v>
                </c:pt>
                <c:pt idx="43">
                  <c:v>3135.0905954166492</c:v>
                </c:pt>
                <c:pt idx="44">
                  <c:v>3128.9858387693848</c:v>
                </c:pt>
                <c:pt idx="45">
                  <c:v>3122.4500066467708</c:v>
                </c:pt>
                <c:pt idx="46">
                  <c:v>3115.4875783816738</c:v>
                </c:pt>
                <c:pt idx="47">
                  <c:v>3108.1033256746441</c:v>
                </c:pt>
                <c:pt idx="48">
                  <c:v>3100.3023093236357</c:v>
                </c:pt>
                <c:pt idx="49">
                  <c:v>3092.0898757555865</c:v>
                </c:pt>
                <c:pt idx="50">
                  <c:v>3083.4716533622432</c:v>
                </c:pt>
                <c:pt idx="51">
                  <c:v>3074.4535486427453</c:v>
                </c:pt>
                <c:pt idx="52">
                  <c:v>3065.0417421556026</c:v>
                </c:pt>
                <c:pt idx="53">
                  <c:v>3055.2426842828509</c:v>
                </c:pt>
                <c:pt idx="54">
                  <c:v>3045.0630908092826</c:v>
                </c:pt>
                <c:pt idx="55">
                  <c:v>3034.509938319783</c:v>
                </c:pt>
                <c:pt idx="56">
                  <c:v>3023.5904594179256</c:v>
                </c:pt>
                <c:pt idx="57">
                  <c:v>3012.3121377691104</c:v>
                </c:pt>
                <c:pt idx="58">
                  <c:v>3000.6827029716314</c:v>
                </c:pt>
                <c:pt idx="59">
                  <c:v>2988.7101252591938</c:v>
                </c:pt>
                <c:pt idx="60">
                  <c:v>2976.4026100385186</c:v>
                </c:pt>
                <c:pt idx="61">
                  <c:v>2963.7685922657652</c:v>
                </c:pt>
                <c:pt idx="62">
                  <c:v>2950.816730665631</c:v>
                </c:pt>
                <c:pt idx="63">
                  <c:v>2937.5559017970959</c:v>
                </c:pt>
                <c:pt idx="64">
                  <c:v>2923.9951939698749</c:v>
                </c:pt>
                <c:pt idx="65">
                  <c:v>2910.1439010157392</c:v>
                </c:pt>
                <c:pt idx="66">
                  <c:v>2896.0115159189918</c:v>
                </c:pt>
                <c:pt idx="67">
                  <c:v>2881.6077243104501</c:v>
                </c:pt>
                <c:pt idx="68">
                  <c:v>2866.9423978293976</c:v>
                </c:pt>
                <c:pt idx="69">
                  <c:v>2852.025587358055</c:v>
                </c:pt>
                <c:pt idx="70">
                  <c:v>2836.8675161332067</c:v>
                </c:pt>
                <c:pt idx="71">
                  <c:v>2821.4785727397093</c:v>
                </c:pt>
                <c:pt idx="72">
                  <c:v>2805.8693039906689</c:v>
                </c:pt>
                <c:pt idx="73">
                  <c:v>2790.0504076991861</c:v>
                </c:pt>
                <c:pt idx="74">
                  <c:v>2774.0327253466075</c:v>
                </c:pt>
                <c:pt idx="75">
                  <c:v>2757.8272346523158</c:v>
                </c:pt>
                <c:pt idx="76">
                  <c:v>2741.4450420501512</c:v>
                </c:pt>
                <c:pt idx="77">
                  <c:v>2724.8973750766154</c:v>
                </c:pt>
                <c:pt idx="78">
                  <c:v>2708.1955746760755</c:v>
                </c:pt>
                <c:pt idx="79">
                  <c:v>2691.3510874282538</c:v>
                </c:pt>
                <c:pt idx="80">
                  <c:v>2674.3754577033092</c:v>
                </c:pt>
                <c:pt idx="81">
                  <c:v>2657.2803197499034</c:v>
                </c:pt>
                <c:pt idx="82">
                  <c:v>2640.0773897216673</c:v>
                </c:pt>
                <c:pt idx="83">
                  <c:v>2622.7784576475387</c:v>
                </c:pt>
                <c:pt idx="84">
                  <c:v>2605.3953793514584</c:v>
                </c:pt>
                <c:pt idx="85">
                  <c:v>2587.9400683269882</c:v>
                </c:pt>
                <c:pt idx="86">
                  <c:v>2570.4244875723912</c:v>
                </c:pt>
                <c:pt idx="87">
                  <c:v>2552.8606413917937</c:v>
                </c:pt>
                <c:pt idx="88">
                  <c:v>2535.2605671680335</c:v>
                </c:pt>
                <c:pt idx="89">
                  <c:v>2517.6363271128407</c:v>
                </c:pt>
                <c:pt idx="90">
                  <c:v>2499.9999999999995</c:v>
                </c:pt>
                <c:pt idx="91">
                  <c:v>2482.3636728871588</c:v>
                </c:pt>
                <c:pt idx="92">
                  <c:v>2464.7394328319665</c:v>
                </c:pt>
                <c:pt idx="93">
                  <c:v>2447.1393586082063</c:v>
                </c:pt>
                <c:pt idx="94">
                  <c:v>2429.5755124276084</c:v>
                </c:pt>
                <c:pt idx="95">
                  <c:v>2412.0599316730118</c:v>
                </c:pt>
                <c:pt idx="96">
                  <c:v>2394.6046206485403</c:v>
                </c:pt>
                <c:pt idx="97">
                  <c:v>2377.2215423524608</c:v>
                </c:pt>
                <c:pt idx="98">
                  <c:v>2359.9226102783318</c:v>
                </c:pt>
                <c:pt idx="99">
                  <c:v>2342.7196802500957</c:v>
                </c:pt>
                <c:pt idx="100">
                  <c:v>2325.6245422966899</c:v>
                </c:pt>
                <c:pt idx="101">
                  <c:v>2308.6489125717449</c:v>
                </c:pt>
                <c:pt idx="102">
                  <c:v>2291.8044253239245</c:v>
                </c:pt>
                <c:pt idx="103">
                  <c:v>2275.1026249233851</c:v>
                </c:pt>
                <c:pt idx="104">
                  <c:v>2258.5549579498488</c:v>
                </c:pt>
                <c:pt idx="105">
                  <c:v>2242.1727653476837</c:v>
                </c:pt>
                <c:pt idx="106">
                  <c:v>2225.9672746533925</c:v>
                </c:pt>
                <c:pt idx="107">
                  <c:v>2209.9495923008135</c:v>
                </c:pt>
                <c:pt idx="108">
                  <c:v>2194.1306960093302</c:v>
                </c:pt>
                <c:pt idx="109">
                  <c:v>2178.5214272602898</c:v>
                </c:pt>
                <c:pt idx="110">
                  <c:v>2163.132483866792</c:v>
                </c:pt>
                <c:pt idx="111">
                  <c:v>2147.9744126419441</c:v>
                </c:pt>
                <c:pt idx="112">
                  <c:v>2133.0576021706011</c:v>
                </c:pt>
                <c:pt idx="113">
                  <c:v>2118.392275689549</c:v>
                </c:pt>
                <c:pt idx="114">
                  <c:v>2103.9884840810078</c:v>
                </c:pt>
                <c:pt idx="115">
                  <c:v>2089.8560989842608</c:v>
                </c:pt>
                <c:pt idx="116">
                  <c:v>2076.0048060301251</c:v>
                </c:pt>
                <c:pt idx="117">
                  <c:v>2062.4440982029037</c:v>
                </c:pt>
                <c:pt idx="118">
                  <c:v>2049.1832693343686</c:v>
                </c:pt>
                <c:pt idx="119">
                  <c:v>2036.2314077342339</c:v>
                </c:pt>
                <c:pt idx="120">
                  <c:v>2023.5973899614803</c:v>
                </c:pt>
                <c:pt idx="121">
                  <c:v>2011.2898747408055</c:v>
                </c:pt>
                <c:pt idx="122">
                  <c:v>1999.3172970283683</c:v>
                </c:pt>
                <c:pt idx="123">
                  <c:v>1987.6878622308884</c:v>
                </c:pt>
                <c:pt idx="124">
                  <c:v>1976.4095405820738</c:v>
                </c:pt>
                <c:pt idx="125">
                  <c:v>1965.4900616802163</c:v>
                </c:pt>
                <c:pt idx="126">
                  <c:v>1954.936909190717</c:v>
                </c:pt>
                <c:pt idx="127">
                  <c:v>1944.7573157171489</c:v>
                </c:pt>
                <c:pt idx="128">
                  <c:v>1934.9582578443972</c:v>
                </c:pt>
                <c:pt idx="129">
                  <c:v>1925.5464513572545</c:v>
                </c:pt>
                <c:pt idx="130">
                  <c:v>1916.5283466377564</c:v>
                </c:pt>
                <c:pt idx="131">
                  <c:v>1907.9101242444133</c:v>
                </c:pt>
                <c:pt idx="132">
                  <c:v>1899.6976906763634</c:v>
                </c:pt>
                <c:pt idx="133">
                  <c:v>1891.896674325355</c:v>
                </c:pt>
                <c:pt idx="134">
                  <c:v>1884.5124216183253</c:v>
                </c:pt>
                <c:pt idx="135">
                  <c:v>1877.5499933532278</c:v>
                </c:pt>
                <c:pt idx="136">
                  <c:v>1871.0141612306143</c:v>
                </c:pt>
                <c:pt idx="137">
                  <c:v>1864.9094045833497</c:v>
                </c:pt>
                <c:pt idx="138">
                  <c:v>1859.2399073067004</c:v>
                </c:pt>
                <c:pt idx="139">
                  <c:v>1854.0095549909022</c:v>
                </c:pt>
                <c:pt idx="140">
                  <c:v>1849.2219322581711</c:v>
                </c:pt>
                <c:pt idx="141">
                  <c:v>1844.8803203059797</c:v>
                </c:pt>
                <c:pt idx="142">
                  <c:v>1840.9876946582931</c:v>
                </c:pt>
                <c:pt idx="143">
                  <c:v>1837.5467231262883</c:v>
                </c:pt>
                <c:pt idx="144">
                  <c:v>1834.559763979973</c:v>
                </c:pt>
                <c:pt idx="145">
                  <c:v>1832.0288643319445</c:v>
                </c:pt>
                <c:pt idx="146">
                  <c:v>1829.9557587344002</c:v>
                </c:pt>
                <c:pt idx="147">
                  <c:v>1828.3418679903623</c:v>
                </c:pt>
                <c:pt idx="148">
                  <c:v>1827.1882981799322</c:v>
                </c:pt>
                <c:pt idx="149">
                  <c:v>1826.4958399022348</c:v>
                </c:pt>
                <c:pt idx="150">
                  <c:v>1826.2649677335851</c:v>
                </c:pt>
                <c:pt idx="151">
                  <c:v>1826.4958399022348</c:v>
                </c:pt>
                <c:pt idx="152">
                  <c:v>1827.188298179932</c:v>
                </c:pt>
                <c:pt idx="153">
                  <c:v>1828.3418679903623</c:v>
                </c:pt>
                <c:pt idx="154">
                  <c:v>1829.9557587344</c:v>
                </c:pt>
                <c:pt idx="155">
                  <c:v>1832.0288643319445</c:v>
                </c:pt>
                <c:pt idx="156">
                  <c:v>1834.559763979973</c:v>
                </c:pt>
                <c:pt idx="157">
                  <c:v>1837.5467231262883</c:v>
                </c:pt>
                <c:pt idx="158">
                  <c:v>1840.9876946582929</c:v>
                </c:pt>
                <c:pt idx="159">
                  <c:v>1844.8803203059797</c:v>
                </c:pt>
                <c:pt idx="160">
                  <c:v>1849.2219322581707</c:v>
                </c:pt>
                <c:pt idx="161">
                  <c:v>1854.0095549909022</c:v>
                </c:pt>
                <c:pt idx="162">
                  <c:v>1859.2399073067002</c:v>
                </c:pt>
                <c:pt idx="163">
                  <c:v>1864.9094045833497</c:v>
                </c:pt>
                <c:pt idx="164">
                  <c:v>1871.014161230614</c:v>
                </c:pt>
                <c:pt idx="165">
                  <c:v>1877.5499933532278</c:v>
                </c:pt>
                <c:pt idx="166">
                  <c:v>1884.5124216183253</c:v>
                </c:pt>
                <c:pt idx="167">
                  <c:v>1891.896674325355</c:v>
                </c:pt>
                <c:pt idx="168">
                  <c:v>1899.6976906763634</c:v>
                </c:pt>
                <c:pt idx="169">
                  <c:v>1907.9101242444133</c:v>
                </c:pt>
                <c:pt idx="170">
                  <c:v>1916.5283466377557</c:v>
                </c:pt>
                <c:pt idx="171">
                  <c:v>1925.5464513572545</c:v>
                </c:pt>
                <c:pt idx="172">
                  <c:v>1934.9582578443972</c:v>
                </c:pt>
                <c:pt idx="173">
                  <c:v>1944.7573157171482</c:v>
                </c:pt>
                <c:pt idx="174">
                  <c:v>1954.9369091907163</c:v>
                </c:pt>
                <c:pt idx="175">
                  <c:v>1965.4900616802163</c:v>
                </c:pt>
                <c:pt idx="176">
                  <c:v>1976.4095405820729</c:v>
                </c:pt>
                <c:pt idx="177">
                  <c:v>1987.6878622308882</c:v>
                </c:pt>
                <c:pt idx="178">
                  <c:v>1999.3172970283676</c:v>
                </c:pt>
                <c:pt idx="179">
                  <c:v>2011.2898747408055</c:v>
                </c:pt>
                <c:pt idx="180">
                  <c:v>2023.5973899614803</c:v>
                </c:pt>
                <c:pt idx="181">
                  <c:v>2036.2314077342332</c:v>
                </c:pt>
                <c:pt idx="182">
                  <c:v>2049.1832693343681</c:v>
                </c:pt>
                <c:pt idx="183">
                  <c:v>2062.4440982029028</c:v>
                </c:pt>
                <c:pt idx="184">
                  <c:v>2076.0048060301242</c:v>
                </c:pt>
                <c:pt idx="185">
                  <c:v>2089.8560989842599</c:v>
                </c:pt>
                <c:pt idx="186">
                  <c:v>2103.9884840810068</c:v>
                </c:pt>
                <c:pt idx="187">
                  <c:v>2118.3922756895486</c:v>
                </c:pt>
                <c:pt idx="188">
                  <c:v>2133.0576021706011</c:v>
                </c:pt>
                <c:pt idx="189">
                  <c:v>2147.9744126419441</c:v>
                </c:pt>
                <c:pt idx="190">
                  <c:v>2163.1324838667915</c:v>
                </c:pt>
                <c:pt idx="191">
                  <c:v>2178.5214272602898</c:v>
                </c:pt>
                <c:pt idx="192">
                  <c:v>2194.1306960093302</c:v>
                </c:pt>
                <c:pt idx="193">
                  <c:v>2209.9495923008135</c:v>
                </c:pt>
                <c:pt idx="194">
                  <c:v>2225.9672746533925</c:v>
                </c:pt>
                <c:pt idx="195">
                  <c:v>2242.1727653476828</c:v>
                </c:pt>
                <c:pt idx="196">
                  <c:v>2258.5549579498474</c:v>
                </c:pt>
                <c:pt idx="197">
                  <c:v>2275.1026249233837</c:v>
                </c:pt>
                <c:pt idx="198">
                  <c:v>2291.8044253239236</c:v>
                </c:pt>
                <c:pt idx="199">
                  <c:v>2308.6489125717449</c:v>
                </c:pt>
                <c:pt idx="200">
                  <c:v>2325.6245422966899</c:v>
                </c:pt>
                <c:pt idx="201">
                  <c:v>2342.7196802500962</c:v>
                </c:pt>
                <c:pt idx="202">
                  <c:v>2359.9226102783314</c:v>
                </c:pt>
                <c:pt idx="203">
                  <c:v>2377.2215423524608</c:v>
                </c:pt>
                <c:pt idx="204">
                  <c:v>2394.6046206485394</c:v>
                </c:pt>
                <c:pt idx="205">
                  <c:v>2412.0599316730099</c:v>
                </c:pt>
                <c:pt idx="206">
                  <c:v>2429.5755124276079</c:v>
                </c:pt>
                <c:pt idx="207">
                  <c:v>2447.1393586082058</c:v>
                </c:pt>
                <c:pt idx="208">
                  <c:v>2464.739432831966</c:v>
                </c:pt>
                <c:pt idx="209">
                  <c:v>2482.3636728871579</c:v>
                </c:pt>
                <c:pt idx="210">
                  <c:v>2499.9999999999991</c:v>
                </c:pt>
                <c:pt idx="211">
                  <c:v>2517.6363271128407</c:v>
                </c:pt>
                <c:pt idx="212">
                  <c:v>2535.2605671680326</c:v>
                </c:pt>
                <c:pt idx="213">
                  <c:v>2552.8606413917923</c:v>
                </c:pt>
                <c:pt idx="214">
                  <c:v>2570.4244875723907</c:v>
                </c:pt>
                <c:pt idx="215">
                  <c:v>2587.9400683269878</c:v>
                </c:pt>
                <c:pt idx="216">
                  <c:v>2605.3953793514584</c:v>
                </c:pt>
                <c:pt idx="217">
                  <c:v>2622.7784576475378</c:v>
                </c:pt>
                <c:pt idx="218">
                  <c:v>2640.0773897216673</c:v>
                </c:pt>
                <c:pt idx="219">
                  <c:v>2657.2803197499024</c:v>
                </c:pt>
                <c:pt idx="220">
                  <c:v>2674.3754577033083</c:v>
                </c:pt>
                <c:pt idx="221">
                  <c:v>2691.3510874282529</c:v>
                </c:pt>
                <c:pt idx="222">
                  <c:v>2708.1955746760746</c:v>
                </c:pt>
                <c:pt idx="223">
                  <c:v>2724.8973750766145</c:v>
                </c:pt>
                <c:pt idx="224">
                  <c:v>2741.4450420501512</c:v>
                </c:pt>
                <c:pt idx="225">
                  <c:v>2757.8272346523154</c:v>
                </c:pt>
                <c:pt idx="226">
                  <c:v>2774.0327253466066</c:v>
                </c:pt>
                <c:pt idx="227">
                  <c:v>2790.0504076991856</c:v>
                </c:pt>
                <c:pt idx="228">
                  <c:v>2805.8693039906689</c:v>
                </c:pt>
                <c:pt idx="229">
                  <c:v>2821.4785727397093</c:v>
                </c:pt>
                <c:pt idx="230">
                  <c:v>2836.8675161332067</c:v>
                </c:pt>
                <c:pt idx="231">
                  <c:v>2852.025587358055</c:v>
                </c:pt>
                <c:pt idx="232">
                  <c:v>2866.9423978293976</c:v>
                </c:pt>
                <c:pt idx="233">
                  <c:v>2881.6077243104496</c:v>
                </c:pt>
                <c:pt idx="234">
                  <c:v>2896.0115159189913</c:v>
                </c:pt>
                <c:pt idx="235">
                  <c:v>2910.1439010157378</c:v>
                </c:pt>
                <c:pt idx="236">
                  <c:v>2923.995193969874</c:v>
                </c:pt>
                <c:pt idx="237">
                  <c:v>2937.555901797095</c:v>
                </c:pt>
                <c:pt idx="238">
                  <c:v>2950.8167306656301</c:v>
                </c:pt>
                <c:pt idx="239">
                  <c:v>2963.7685922657652</c:v>
                </c:pt>
                <c:pt idx="240">
                  <c:v>2976.4026100385186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hover!$W$31</c:f>
              <c:strCache>
                <c:ptCount val="1"/>
                <c:pt idx="0">
                  <c:v>Lift3 (lb)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hover!$W$32:$W$272</c:f>
              <c:numCache>
                <c:formatCode>0.00</c:formatCode>
                <c:ptCount val="241"/>
                <c:pt idx="0">
                  <c:v>2976.4026100385186</c:v>
                </c:pt>
                <c:pt idx="1">
                  <c:v>2963.7685922657652</c:v>
                </c:pt>
                <c:pt idx="2">
                  <c:v>2950.816730665631</c:v>
                </c:pt>
                <c:pt idx="3">
                  <c:v>2937.5559017970959</c:v>
                </c:pt>
                <c:pt idx="4">
                  <c:v>2923.995193969874</c:v>
                </c:pt>
                <c:pt idx="5">
                  <c:v>2910.1439010157392</c:v>
                </c:pt>
                <c:pt idx="6">
                  <c:v>2896.0115159189918</c:v>
                </c:pt>
                <c:pt idx="7">
                  <c:v>2881.6077243104501</c:v>
                </c:pt>
                <c:pt idx="8">
                  <c:v>2866.9423978293976</c:v>
                </c:pt>
                <c:pt idx="9">
                  <c:v>2852.025587358055</c:v>
                </c:pt>
                <c:pt idx="10">
                  <c:v>2836.8675161332067</c:v>
                </c:pt>
                <c:pt idx="11">
                  <c:v>2821.4785727397093</c:v>
                </c:pt>
                <c:pt idx="12">
                  <c:v>2805.8693039906689</c:v>
                </c:pt>
                <c:pt idx="13">
                  <c:v>2790.0504076991856</c:v>
                </c:pt>
                <c:pt idx="14">
                  <c:v>2774.0327253466075</c:v>
                </c:pt>
                <c:pt idx="15">
                  <c:v>2757.8272346523158</c:v>
                </c:pt>
                <c:pt idx="16">
                  <c:v>2741.4450420501512</c:v>
                </c:pt>
                <c:pt idx="17">
                  <c:v>2724.8973750766154</c:v>
                </c:pt>
                <c:pt idx="18">
                  <c:v>2708.1955746760755</c:v>
                </c:pt>
                <c:pt idx="19">
                  <c:v>2691.3510874282538</c:v>
                </c:pt>
                <c:pt idx="20">
                  <c:v>2674.3754577033092</c:v>
                </c:pt>
                <c:pt idx="21">
                  <c:v>2657.2803197499034</c:v>
                </c:pt>
                <c:pt idx="22">
                  <c:v>2640.0773897216682</c:v>
                </c:pt>
                <c:pt idx="23">
                  <c:v>2622.7784576475387</c:v>
                </c:pt>
                <c:pt idx="24">
                  <c:v>2605.3953793514584</c:v>
                </c:pt>
                <c:pt idx="25">
                  <c:v>2587.9400683269882</c:v>
                </c:pt>
                <c:pt idx="26">
                  <c:v>2570.4244875723912</c:v>
                </c:pt>
                <c:pt idx="27">
                  <c:v>2552.8606413917923</c:v>
                </c:pt>
                <c:pt idx="28">
                  <c:v>2535.260567168033</c:v>
                </c:pt>
                <c:pt idx="29">
                  <c:v>2517.6363271128407</c:v>
                </c:pt>
                <c:pt idx="30">
                  <c:v>2499.9999999999995</c:v>
                </c:pt>
                <c:pt idx="31">
                  <c:v>2482.3636728871584</c:v>
                </c:pt>
                <c:pt idx="32">
                  <c:v>2464.7394328319665</c:v>
                </c:pt>
                <c:pt idx="33">
                  <c:v>2447.1393586082063</c:v>
                </c:pt>
                <c:pt idx="34">
                  <c:v>2429.5755124276084</c:v>
                </c:pt>
                <c:pt idx="35">
                  <c:v>2412.0599316730118</c:v>
                </c:pt>
                <c:pt idx="36">
                  <c:v>2394.6046206485403</c:v>
                </c:pt>
                <c:pt idx="37">
                  <c:v>2377.2215423524608</c:v>
                </c:pt>
                <c:pt idx="38">
                  <c:v>2359.9226102783318</c:v>
                </c:pt>
                <c:pt idx="39">
                  <c:v>2342.7196802500957</c:v>
                </c:pt>
                <c:pt idx="40">
                  <c:v>2325.6245422966899</c:v>
                </c:pt>
                <c:pt idx="41">
                  <c:v>2308.6489125717449</c:v>
                </c:pt>
                <c:pt idx="42">
                  <c:v>2291.8044253239236</c:v>
                </c:pt>
                <c:pt idx="43">
                  <c:v>2275.1026249233842</c:v>
                </c:pt>
                <c:pt idx="44">
                  <c:v>2258.5549579498488</c:v>
                </c:pt>
                <c:pt idx="45">
                  <c:v>2242.1727653476837</c:v>
                </c:pt>
                <c:pt idx="46">
                  <c:v>2225.9672746533925</c:v>
                </c:pt>
                <c:pt idx="47">
                  <c:v>2209.9495923008135</c:v>
                </c:pt>
                <c:pt idx="48">
                  <c:v>2194.1306960093302</c:v>
                </c:pt>
                <c:pt idx="49">
                  <c:v>2178.5214272602898</c:v>
                </c:pt>
                <c:pt idx="50">
                  <c:v>2163.132483866792</c:v>
                </c:pt>
                <c:pt idx="51">
                  <c:v>2147.9744126419446</c:v>
                </c:pt>
                <c:pt idx="52">
                  <c:v>2133.0576021706015</c:v>
                </c:pt>
                <c:pt idx="53">
                  <c:v>2118.392275689549</c:v>
                </c:pt>
                <c:pt idx="54">
                  <c:v>2103.9884840810078</c:v>
                </c:pt>
                <c:pt idx="55">
                  <c:v>2089.8560989842608</c:v>
                </c:pt>
                <c:pt idx="56">
                  <c:v>2076.0048060301247</c:v>
                </c:pt>
                <c:pt idx="57">
                  <c:v>2062.4440982029037</c:v>
                </c:pt>
                <c:pt idx="58">
                  <c:v>2049.1832693343686</c:v>
                </c:pt>
                <c:pt idx="59">
                  <c:v>2036.2314077342339</c:v>
                </c:pt>
                <c:pt idx="60">
                  <c:v>2023.5973899614803</c:v>
                </c:pt>
                <c:pt idx="61">
                  <c:v>2011.2898747408055</c:v>
                </c:pt>
                <c:pt idx="62">
                  <c:v>1999.3172970283683</c:v>
                </c:pt>
                <c:pt idx="63">
                  <c:v>1987.6878622308884</c:v>
                </c:pt>
                <c:pt idx="64">
                  <c:v>1976.4095405820738</c:v>
                </c:pt>
                <c:pt idx="65">
                  <c:v>1965.4900616802163</c:v>
                </c:pt>
                <c:pt idx="66">
                  <c:v>1954.936909190717</c:v>
                </c:pt>
                <c:pt idx="67">
                  <c:v>1944.7573157171489</c:v>
                </c:pt>
                <c:pt idx="68">
                  <c:v>1934.9582578443972</c:v>
                </c:pt>
                <c:pt idx="69">
                  <c:v>1925.5464513572545</c:v>
                </c:pt>
                <c:pt idx="70">
                  <c:v>1916.5283466377564</c:v>
                </c:pt>
                <c:pt idx="71">
                  <c:v>1907.9101242444133</c:v>
                </c:pt>
                <c:pt idx="72">
                  <c:v>1899.6976906763634</c:v>
                </c:pt>
                <c:pt idx="73">
                  <c:v>1891.896674325355</c:v>
                </c:pt>
                <c:pt idx="74">
                  <c:v>1884.5124216183253</c:v>
                </c:pt>
                <c:pt idx="75">
                  <c:v>1877.5499933532278</c:v>
                </c:pt>
                <c:pt idx="76">
                  <c:v>1871.014161230614</c:v>
                </c:pt>
                <c:pt idx="77">
                  <c:v>1864.9094045833497</c:v>
                </c:pt>
                <c:pt idx="78">
                  <c:v>1859.2399073067004</c:v>
                </c:pt>
                <c:pt idx="79">
                  <c:v>1854.0095549909022</c:v>
                </c:pt>
                <c:pt idx="80">
                  <c:v>1849.2219322581711</c:v>
                </c:pt>
                <c:pt idx="81">
                  <c:v>1844.8803203059797</c:v>
                </c:pt>
                <c:pt idx="82">
                  <c:v>1840.9876946582931</c:v>
                </c:pt>
                <c:pt idx="83">
                  <c:v>1837.5467231262883</c:v>
                </c:pt>
                <c:pt idx="84">
                  <c:v>1834.559763979973</c:v>
                </c:pt>
                <c:pt idx="85">
                  <c:v>1832.0288643319445</c:v>
                </c:pt>
                <c:pt idx="86">
                  <c:v>1829.9557587344</c:v>
                </c:pt>
                <c:pt idx="87">
                  <c:v>1828.3418679903623</c:v>
                </c:pt>
                <c:pt idx="88">
                  <c:v>1827.1882981799322</c:v>
                </c:pt>
                <c:pt idx="89">
                  <c:v>1826.4958399022348</c:v>
                </c:pt>
                <c:pt idx="90">
                  <c:v>1826.2649677335851</c:v>
                </c:pt>
                <c:pt idx="91">
                  <c:v>1826.4958399022348</c:v>
                </c:pt>
                <c:pt idx="92">
                  <c:v>1827.188298179932</c:v>
                </c:pt>
                <c:pt idx="93">
                  <c:v>1828.3418679903623</c:v>
                </c:pt>
                <c:pt idx="94">
                  <c:v>1829.9557587344</c:v>
                </c:pt>
                <c:pt idx="95">
                  <c:v>1832.0288643319445</c:v>
                </c:pt>
                <c:pt idx="96">
                  <c:v>1834.559763979973</c:v>
                </c:pt>
                <c:pt idx="97">
                  <c:v>1837.5467231262883</c:v>
                </c:pt>
                <c:pt idx="98">
                  <c:v>1840.9876946582929</c:v>
                </c:pt>
                <c:pt idx="99">
                  <c:v>1844.8803203059797</c:v>
                </c:pt>
                <c:pt idx="100">
                  <c:v>1849.2219322581707</c:v>
                </c:pt>
                <c:pt idx="101">
                  <c:v>1854.0095549909022</c:v>
                </c:pt>
                <c:pt idx="102">
                  <c:v>1859.2399073067002</c:v>
                </c:pt>
                <c:pt idx="103">
                  <c:v>1864.9094045833494</c:v>
                </c:pt>
                <c:pt idx="104">
                  <c:v>1871.014161230614</c:v>
                </c:pt>
                <c:pt idx="105">
                  <c:v>1877.5499933532278</c:v>
                </c:pt>
                <c:pt idx="106">
                  <c:v>1884.5124216183253</c:v>
                </c:pt>
                <c:pt idx="107">
                  <c:v>1891.896674325355</c:v>
                </c:pt>
                <c:pt idx="108">
                  <c:v>1899.6976906763634</c:v>
                </c:pt>
                <c:pt idx="109">
                  <c:v>1907.9101242444133</c:v>
                </c:pt>
                <c:pt idx="110">
                  <c:v>1916.5283466377557</c:v>
                </c:pt>
                <c:pt idx="111">
                  <c:v>1925.5464513572545</c:v>
                </c:pt>
                <c:pt idx="112">
                  <c:v>1934.9582578443972</c:v>
                </c:pt>
                <c:pt idx="113">
                  <c:v>1944.7573157171482</c:v>
                </c:pt>
                <c:pt idx="114">
                  <c:v>1954.9369091907167</c:v>
                </c:pt>
                <c:pt idx="115">
                  <c:v>1965.4900616802163</c:v>
                </c:pt>
                <c:pt idx="116">
                  <c:v>1976.4095405820729</c:v>
                </c:pt>
                <c:pt idx="117">
                  <c:v>1987.6878622308882</c:v>
                </c:pt>
                <c:pt idx="118">
                  <c:v>1999.3172970283676</c:v>
                </c:pt>
                <c:pt idx="119">
                  <c:v>2011.2898747408055</c:v>
                </c:pt>
                <c:pt idx="120">
                  <c:v>2023.5973899614803</c:v>
                </c:pt>
                <c:pt idx="121">
                  <c:v>2036.2314077342337</c:v>
                </c:pt>
                <c:pt idx="122">
                  <c:v>2049.1832693343686</c:v>
                </c:pt>
                <c:pt idx="123">
                  <c:v>2062.4440982029028</c:v>
                </c:pt>
                <c:pt idx="124">
                  <c:v>2076.0048060301242</c:v>
                </c:pt>
                <c:pt idx="125">
                  <c:v>2089.8560989842599</c:v>
                </c:pt>
                <c:pt idx="126">
                  <c:v>2103.9884840810068</c:v>
                </c:pt>
                <c:pt idx="127">
                  <c:v>2118.3922756895477</c:v>
                </c:pt>
                <c:pt idx="128">
                  <c:v>2133.0576021706011</c:v>
                </c:pt>
                <c:pt idx="129">
                  <c:v>2147.9744126419441</c:v>
                </c:pt>
                <c:pt idx="130">
                  <c:v>2163.1324838667915</c:v>
                </c:pt>
                <c:pt idx="131">
                  <c:v>2178.5214272602898</c:v>
                </c:pt>
                <c:pt idx="132">
                  <c:v>2194.1306960093302</c:v>
                </c:pt>
                <c:pt idx="133">
                  <c:v>2209.9495923008135</c:v>
                </c:pt>
                <c:pt idx="134">
                  <c:v>2225.9672746533925</c:v>
                </c:pt>
                <c:pt idx="135">
                  <c:v>2242.1727653476833</c:v>
                </c:pt>
                <c:pt idx="136">
                  <c:v>2258.5549579498479</c:v>
                </c:pt>
                <c:pt idx="137">
                  <c:v>2275.1026249233851</c:v>
                </c:pt>
                <c:pt idx="138">
                  <c:v>2291.8044253239236</c:v>
                </c:pt>
                <c:pt idx="139">
                  <c:v>2308.6489125717449</c:v>
                </c:pt>
                <c:pt idx="140">
                  <c:v>2325.6245422966899</c:v>
                </c:pt>
                <c:pt idx="141">
                  <c:v>2342.7196802500957</c:v>
                </c:pt>
                <c:pt idx="142">
                  <c:v>2359.9226102783314</c:v>
                </c:pt>
                <c:pt idx="143">
                  <c:v>2377.2215423524608</c:v>
                </c:pt>
                <c:pt idx="144">
                  <c:v>2394.6046206485398</c:v>
                </c:pt>
                <c:pt idx="145">
                  <c:v>2412.0599316730109</c:v>
                </c:pt>
                <c:pt idx="146">
                  <c:v>2429.5755124276079</c:v>
                </c:pt>
                <c:pt idx="147">
                  <c:v>2447.1393586082058</c:v>
                </c:pt>
                <c:pt idx="148">
                  <c:v>2464.739432831966</c:v>
                </c:pt>
                <c:pt idx="149">
                  <c:v>2482.3636728871579</c:v>
                </c:pt>
                <c:pt idx="150">
                  <c:v>2499.9999999999991</c:v>
                </c:pt>
                <c:pt idx="151">
                  <c:v>2517.6363271128407</c:v>
                </c:pt>
                <c:pt idx="152">
                  <c:v>2535.2605671680326</c:v>
                </c:pt>
                <c:pt idx="153">
                  <c:v>2552.8606413917923</c:v>
                </c:pt>
                <c:pt idx="154">
                  <c:v>2570.4244875723907</c:v>
                </c:pt>
                <c:pt idx="155">
                  <c:v>2587.9400683269878</c:v>
                </c:pt>
                <c:pt idx="156">
                  <c:v>2605.3953793514584</c:v>
                </c:pt>
                <c:pt idx="157">
                  <c:v>2622.7784576475383</c:v>
                </c:pt>
                <c:pt idx="158">
                  <c:v>2640.0773897216673</c:v>
                </c:pt>
                <c:pt idx="159">
                  <c:v>2657.2803197499024</c:v>
                </c:pt>
                <c:pt idx="160">
                  <c:v>2674.3754577033083</c:v>
                </c:pt>
                <c:pt idx="161">
                  <c:v>2691.3510874282529</c:v>
                </c:pt>
                <c:pt idx="162">
                  <c:v>2708.1955746760746</c:v>
                </c:pt>
                <c:pt idx="163">
                  <c:v>2724.8973750766145</c:v>
                </c:pt>
                <c:pt idx="164">
                  <c:v>2741.4450420501512</c:v>
                </c:pt>
                <c:pt idx="165">
                  <c:v>2757.8272346523158</c:v>
                </c:pt>
                <c:pt idx="166">
                  <c:v>2774.0327253466066</c:v>
                </c:pt>
                <c:pt idx="167">
                  <c:v>2790.0504076991856</c:v>
                </c:pt>
                <c:pt idx="168">
                  <c:v>2805.8693039906689</c:v>
                </c:pt>
                <c:pt idx="169">
                  <c:v>2821.4785727397093</c:v>
                </c:pt>
                <c:pt idx="170">
                  <c:v>2836.8675161332067</c:v>
                </c:pt>
                <c:pt idx="171">
                  <c:v>2852.025587358055</c:v>
                </c:pt>
                <c:pt idx="172">
                  <c:v>2866.9423978293976</c:v>
                </c:pt>
                <c:pt idx="173">
                  <c:v>2881.6077243104496</c:v>
                </c:pt>
                <c:pt idx="174">
                  <c:v>2896.0115159189909</c:v>
                </c:pt>
                <c:pt idx="175">
                  <c:v>2910.1439010157378</c:v>
                </c:pt>
                <c:pt idx="176">
                  <c:v>2923.995193969874</c:v>
                </c:pt>
                <c:pt idx="177">
                  <c:v>2937.555901797095</c:v>
                </c:pt>
                <c:pt idx="178">
                  <c:v>2950.8167306656301</c:v>
                </c:pt>
                <c:pt idx="179">
                  <c:v>2963.7685922657652</c:v>
                </c:pt>
                <c:pt idx="180">
                  <c:v>2976.4026100385186</c:v>
                </c:pt>
                <c:pt idx="181">
                  <c:v>2988.7101252591929</c:v>
                </c:pt>
                <c:pt idx="182">
                  <c:v>3000.6827029716305</c:v>
                </c:pt>
                <c:pt idx="183">
                  <c:v>3012.3121377691104</c:v>
                </c:pt>
                <c:pt idx="184">
                  <c:v>3023.5904594179256</c:v>
                </c:pt>
                <c:pt idx="185">
                  <c:v>3034.509938319783</c:v>
                </c:pt>
                <c:pt idx="186">
                  <c:v>3045.0630908092821</c:v>
                </c:pt>
                <c:pt idx="187">
                  <c:v>3055.24268428285</c:v>
                </c:pt>
                <c:pt idx="188">
                  <c:v>3065.0417421556022</c:v>
                </c:pt>
                <c:pt idx="189">
                  <c:v>3074.4535486427444</c:v>
                </c:pt>
                <c:pt idx="190">
                  <c:v>3083.4716533622427</c:v>
                </c:pt>
                <c:pt idx="191">
                  <c:v>3092.0898757555865</c:v>
                </c:pt>
                <c:pt idx="192">
                  <c:v>3100.3023093236357</c:v>
                </c:pt>
                <c:pt idx="193">
                  <c:v>3108.1033256746441</c:v>
                </c:pt>
                <c:pt idx="194">
                  <c:v>3115.4875783816738</c:v>
                </c:pt>
                <c:pt idx="195">
                  <c:v>3122.4500066467708</c:v>
                </c:pt>
                <c:pt idx="196">
                  <c:v>3128.9858387693848</c:v>
                </c:pt>
                <c:pt idx="197">
                  <c:v>3135.0905954166496</c:v>
                </c:pt>
                <c:pt idx="198">
                  <c:v>3140.7600926932987</c:v>
                </c:pt>
                <c:pt idx="199">
                  <c:v>3145.9904450090962</c:v>
                </c:pt>
                <c:pt idx="200">
                  <c:v>3150.7780677418291</c:v>
                </c:pt>
                <c:pt idx="201">
                  <c:v>3155.1196796940194</c:v>
                </c:pt>
                <c:pt idx="202">
                  <c:v>3159.0123053417055</c:v>
                </c:pt>
                <c:pt idx="203">
                  <c:v>3162.4532768737113</c:v>
                </c:pt>
                <c:pt idx="204">
                  <c:v>3165.4402360200261</c:v>
                </c:pt>
                <c:pt idx="205">
                  <c:v>3167.971135668055</c:v>
                </c:pt>
                <c:pt idx="206">
                  <c:v>3170.0442412655989</c:v>
                </c:pt>
                <c:pt idx="207">
                  <c:v>3171.6581320096366</c:v>
                </c:pt>
                <c:pt idx="208">
                  <c:v>3172.8117018200669</c:v>
                </c:pt>
                <c:pt idx="209">
                  <c:v>3173.5041600977638</c:v>
                </c:pt>
                <c:pt idx="210">
                  <c:v>3173.7350322664147</c:v>
                </c:pt>
                <c:pt idx="211">
                  <c:v>3173.5041600977647</c:v>
                </c:pt>
                <c:pt idx="212">
                  <c:v>3172.8117018200669</c:v>
                </c:pt>
                <c:pt idx="213">
                  <c:v>3171.6581320096366</c:v>
                </c:pt>
                <c:pt idx="214">
                  <c:v>3170.0442412655989</c:v>
                </c:pt>
                <c:pt idx="215">
                  <c:v>3167.971135668055</c:v>
                </c:pt>
                <c:pt idx="216">
                  <c:v>3165.4402360200261</c:v>
                </c:pt>
                <c:pt idx="217">
                  <c:v>3162.4532768737113</c:v>
                </c:pt>
                <c:pt idx="218">
                  <c:v>3159.0123053417065</c:v>
                </c:pt>
                <c:pt idx="219">
                  <c:v>3155.1196796940194</c:v>
                </c:pt>
                <c:pt idx="220">
                  <c:v>3150.7780677418291</c:v>
                </c:pt>
                <c:pt idx="221">
                  <c:v>3145.9904450090962</c:v>
                </c:pt>
                <c:pt idx="222">
                  <c:v>3140.7600926932987</c:v>
                </c:pt>
                <c:pt idx="223">
                  <c:v>3135.0905954166496</c:v>
                </c:pt>
                <c:pt idx="224">
                  <c:v>3128.9858387693848</c:v>
                </c:pt>
                <c:pt idx="225">
                  <c:v>3122.4500066467708</c:v>
                </c:pt>
                <c:pt idx="226">
                  <c:v>3115.4875783816738</c:v>
                </c:pt>
                <c:pt idx="227">
                  <c:v>3108.1033256746441</c:v>
                </c:pt>
                <c:pt idx="228">
                  <c:v>3100.3023093236357</c:v>
                </c:pt>
                <c:pt idx="229">
                  <c:v>3092.0898757555865</c:v>
                </c:pt>
                <c:pt idx="230">
                  <c:v>3083.4716533622432</c:v>
                </c:pt>
                <c:pt idx="231">
                  <c:v>3074.4535486427444</c:v>
                </c:pt>
                <c:pt idx="232">
                  <c:v>3065.0417421556026</c:v>
                </c:pt>
                <c:pt idx="233">
                  <c:v>3055.2426842828509</c:v>
                </c:pt>
                <c:pt idx="234">
                  <c:v>3045.0630908092826</c:v>
                </c:pt>
                <c:pt idx="235">
                  <c:v>3034.509938319783</c:v>
                </c:pt>
                <c:pt idx="236">
                  <c:v>3023.590459417926</c:v>
                </c:pt>
                <c:pt idx="237">
                  <c:v>3012.3121377691109</c:v>
                </c:pt>
                <c:pt idx="238">
                  <c:v>3000.6827029716314</c:v>
                </c:pt>
                <c:pt idx="239">
                  <c:v>2988.7101252591938</c:v>
                </c:pt>
                <c:pt idx="240">
                  <c:v>2976.4026100385186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hover!$X$31</c:f>
              <c:strCache>
                <c:ptCount val="1"/>
                <c:pt idx="0">
                  <c:v>Lift4 (lb)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hover!$X$32:$X$272</c:f>
              <c:numCache>
                <c:formatCode>0.00</c:formatCode>
                <c:ptCount val="241"/>
                <c:pt idx="0">
                  <c:v>2023.5973899614803</c:v>
                </c:pt>
                <c:pt idx="1">
                  <c:v>2011.2898747408055</c:v>
                </c:pt>
                <c:pt idx="2">
                  <c:v>1999.3172970283683</c:v>
                </c:pt>
                <c:pt idx="3">
                  <c:v>1987.6878622308884</c:v>
                </c:pt>
                <c:pt idx="4">
                  <c:v>1976.4095405820738</c:v>
                </c:pt>
                <c:pt idx="5">
                  <c:v>1965.4900616802163</c:v>
                </c:pt>
                <c:pt idx="6">
                  <c:v>1954.936909190717</c:v>
                </c:pt>
                <c:pt idx="7">
                  <c:v>1944.7573157171489</c:v>
                </c:pt>
                <c:pt idx="8">
                  <c:v>1934.9582578443972</c:v>
                </c:pt>
                <c:pt idx="9">
                  <c:v>1925.5464513572545</c:v>
                </c:pt>
                <c:pt idx="10">
                  <c:v>1916.5283466377564</c:v>
                </c:pt>
                <c:pt idx="11">
                  <c:v>1907.9101242444133</c:v>
                </c:pt>
                <c:pt idx="12">
                  <c:v>1899.6976906763634</c:v>
                </c:pt>
                <c:pt idx="13">
                  <c:v>1891.896674325355</c:v>
                </c:pt>
                <c:pt idx="14">
                  <c:v>1884.5124216183253</c:v>
                </c:pt>
                <c:pt idx="15">
                  <c:v>1877.5499933532278</c:v>
                </c:pt>
                <c:pt idx="16">
                  <c:v>1871.014161230614</c:v>
                </c:pt>
                <c:pt idx="17">
                  <c:v>1864.9094045833497</c:v>
                </c:pt>
                <c:pt idx="18">
                  <c:v>1859.2399073067004</c:v>
                </c:pt>
                <c:pt idx="19">
                  <c:v>1854.0095549909022</c:v>
                </c:pt>
                <c:pt idx="20">
                  <c:v>1849.2219322581711</c:v>
                </c:pt>
                <c:pt idx="21">
                  <c:v>1844.8803203059797</c:v>
                </c:pt>
                <c:pt idx="22">
                  <c:v>1840.9876946582931</c:v>
                </c:pt>
                <c:pt idx="23">
                  <c:v>1837.5467231262883</c:v>
                </c:pt>
                <c:pt idx="24">
                  <c:v>1834.559763979973</c:v>
                </c:pt>
                <c:pt idx="25">
                  <c:v>1832.0288643319445</c:v>
                </c:pt>
                <c:pt idx="26">
                  <c:v>1829.9557587344</c:v>
                </c:pt>
                <c:pt idx="27">
                  <c:v>1828.3418679903623</c:v>
                </c:pt>
                <c:pt idx="28">
                  <c:v>1827.1882981799322</c:v>
                </c:pt>
                <c:pt idx="29">
                  <c:v>1826.4958399022348</c:v>
                </c:pt>
                <c:pt idx="30">
                  <c:v>1826.2649677335851</c:v>
                </c:pt>
                <c:pt idx="31">
                  <c:v>1826.4958399022348</c:v>
                </c:pt>
                <c:pt idx="32">
                  <c:v>1827.1882981799322</c:v>
                </c:pt>
                <c:pt idx="33">
                  <c:v>1828.3418679903623</c:v>
                </c:pt>
                <c:pt idx="34">
                  <c:v>1829.9557587344</c:v>
                </c:pt>
                <c:pt idx="35">
                  <c:v>1832.0288643319445</c:v>
                </c:pt>
                <c:pt idx="36">
                  <c:v>1834.559763979973</c:v>
                </c:pt>
                <c:pt idx="37">
                  <c:v>1837.5467231262883</c:v>
                </c:pt>
                <c:pt idx="38">
                  <c:v>1840.9876946582929</c:v>
                </c:pt>
                <c:pt idx="39">
                  <c:v>1844.8803203059797</c:v>
                </c:pt>
                <c:pt idx="40">
                  <c:v>1849.2219322581707</c:v>
                </c:pt>
                <c:pt idx="41">
                  <c:v>1854.0095549909022</c:v>
                </c:pt>
                <c:pt idx="42">
                  <c:v>1859.2399073067002</c:v>
                </c:pt>
                <c:pt idx="43">
                  <c:v>1864.9094045833497</c:v>
                </c:pt>
                <c:pt idx="44">
                  <c:v>1871.014161230614</c:v>
                </c:pt>
                <c:pt idx="45">
                  <c:v>1877.5499933532278</c:v>
                </c:pt>
                <c:pt idx="46">
                  <c:v>1884.5124216183253</c:v>
                </c:pt>
                <c:pt idx="47">
                  <c:v>1891.896674325355</c:v>
                </c:pt>
                <c:pt idx="48">
                  <c:v>1899.6976906763634</c:v>
                </c:pt>
                <c:pt idx="49">
                  <c:v>1907.9101242444133</c:v>
                </c:pt>
                <c:pt idx="50">
                  <c:v>1916.5283466377557</c:v>
                </c:pt>
                <c:pt idx="51">
                  <c:v>1925.5464513572538</c:v>
                </c:pt>
                <c:pt idx="52">
                  <c:v>1934.9582578443972</c:v>
                </c:pt>
                <c:pt idx="53">
                  <c:v>1944.7573157171482</c:v>
                </c:pt>
                <c:pt idx="54">
                  <c:v>1954.9369091907167</c:v>
                </c:pt>
                <c:pt idx="55">
                  <c:v>1965.4900616802163</c:v>
                </c:pt>
                <c:pt idx="56">
                  <c:v>1976.4095405820731</c:v>
                </c:pt>
                <c:pt idx="57">
                  <c:v>1987.6878622308882</c:v>
                </c:pt>
                <c:pt idx="58">
                  <c:v>1999.3172970283676</c:v>
                </c:pt>
                <c:pt idx="59">
                  <c:v>2011.2898747408055</c:v>
                </c:pt>
                <c:pt idx="60">
                  <c:v>2023.5973899614803</c:v>
                </c:pt>
                <c:pt idx="61">
                  <c:v>2036.2314077342337</c:v>
                </c:pt>
                <c:pt idx="62">
                  <c:v>2049.1832693343686</c:v>
                </c:pt>
                <c:pt idx="63">
                  <c:v>2062.4440982029028</c:v>
                </c:pt>
                <c:pt idx="64">
                  <c:v>2076.0048060301242</c:v>
                </c:pt>
                <c:pt idx="65">
                  <c:v>2089.8560989842599</c:v>
                </c:pt>
                <c:pt idx="66">
                  <c:v>2103.9884840810068</c:v>
                </c:pt>
                <c:pt idx="67">
                  <c:v>2118.3922756895486</c:v>
                </c:pt>
                <c:pt idx="68">
                  <c:v>2133.0576021706015</c:v>
                </c:pt>
                <c:pt idx="69">
                  <c:v>2147.9744126419441</c:v>
                </c:pt>
                <c:pt idx="70">
                  <c:v>2163.1324838667915</c:v>
                </c:pt>
                <c:pt idx="71">
                  <c:v>2178.5214272602898</c:v>
                </c:pt>
                <c:pt idx="72">
                  <c:v>2194.1306960093302</c:v>
                </c:pt>
                <c:pt idx="73">
                  <c:v>2209.9495923008135</c:v>
                </c:pt>
                <c:pt idx="74">
                  <c:v>2225.9672746533925</c:v>
                </c:pt>
                <c:pt idx="75">
                  <c:v>2242.1727653476828</c:v>
                </c:pt>
                <c:pt idx="76">
                  <c:v>2258.5549579498474</c:v>
                </c:pt>
                <c:pt idx="77">
                  <c:v>2275.1026249233837</c:v>
                </c:pt>
                <c:pt idx="78">
                  <c:v>2291.8044253239236</c:v>
                </c:pt>
                <c:pt idx="79">
                  <c:v>2308.6489125717449</c:v>
                </c:pt>
                <c:pt idx="80">
                  <c:v>2325.624542296689</c:v>
                </c:pt>
                <c:pt idx="81">
                  <c:v>2342.7196802500957</c:v>
                </c:pt>
                <c:pt idx="82">
                  <c:v>2359.9226102783314</c:v>
                </c:pt>
                <c:pt idx="83">
                  <c:v>2377.2215423524608</c:v>
                </c:pt>
                <c:pt idx="84">
                  <c:v>2394.6046206485398</c:v>
                </c:pt>
                <c:pt idx="85">
                  <c:v>2412.0599316730109</c:v>
                </c:pt>
                <c:pt idx="86">
                  <c:v>2429.5755124276084</c:v>
                </c:pt>
                <c:pt idx="87">
                  <c:v>2447.1393586082058</c:v>
                </c:pt>
                <c:pt idx="88">
                  <c:v>2464.739432831966</c:v>
                </c:pt>
                <c:pt idx="89">
                  <c:v>2482.3636728871579</c:v>
                </c:pt>
                <c:pt idx="90">
                  <c:v>2499.9999999999991</c:v>
                </c:pt>
                <c:pt idx="91">
                  <c:v>2517.6363271128407</c:v>
                </c:pt>
                <c:pt idx="92">
                  <c:v>2535.2605671680326</c:v>
                </c:pt>
                <c:pt idx="93">
                  <c:v>2552.8606413917923</c:v>
                </c:pt>
                <c:pt idx="94">
                  <c:v>2570.4244875723907</c:v>
                </c:pt>
                <c:pt idx="95">
                  <c:v>2587.9400683269878</c:v>
                </c:pt>
                <c:pt idx="96">
                  <c:v>2605.3953793514584</c:v>
                </c:pt>
                <c:pt idx="97">
                  <c:v>2622.7784576475383</c:v>
                </c:pt>
                <c:pt idx="98">
                  <c:v>2640.0773897216673</c:v>
                </c:pt>
                <c:pt idx="99">
                  <c:v>2657.2803197499034</c:v>
                </c:pt>
                <c:pt idx="100">
                  <c:v>2674.3754577033092</c:v>
                </c:pt>
                <c:pt idx="101">
                  <c:v>2691.3510874282529</c:v>
                </c:pt>
                <c:pt idx="102">
                  <c:v>2708.1955746760746</c:v>
                </c:pt>
                <c:pt idx="103">
                  <c:v>2724.8973750766145</c:v>
                </c:pt>
                <c:pt idx="104">
                  <c:v>2741.4450420501507</c:v>
                </c:pt>
                <c:pt idx="105">
                  <c:v>2757.8272346523154</c:v>
                </c:pt>
                <c:pt idx="106">
                  <c:v>2774.0327253466066</c:v>
                </c:pt>
                <c:pt idx="107">
                  <c:v>2790.0504076991856</c:v>
                </c:pt>
                <c:pt idx="108">
                  <c:v>2805.8693039906689</c:v>
                </c:pt>
                <c:pt idx="109">
                  <c:v>2821.4785727397093</c:v>
                </c:pt>
                <c:pt idx="110">
                  <c:v>2836.8675161332067</c:v>
                </c:pt>
                <c:pt idx="111">
                  <c:v>2852.025587358055</c:v>
                </c:pt>
                <c:pt idx="112">
                  <c:v>2866.9423978293976</c:v>
                </c:pt>
                <c:pt idx="113">
                  <c:v>2881.6077243104496</c:v>
                </c:pt>
                <c:pt idx="114">
                  <c:v>2896.0115159189913</c:v>
                </c:pt>
                <c:pt idx="115">
                  <c:v>2910.1439010157383</c:v>
                </c:pt>
                <c:pt idx="116">
                  <c:v>2923.995193969874</c:v>
                </c:pt>
                <c:pt idx="117">
                  <c:v>2937.555901797095</c:v>
                </c:pt>
                <c:pt idx="118">
                  <c:v>2950.8167306656301</c:v>
                </c:pt>
                <c:pt idx="119">
                  <c:v>2963.7685922657652</c:v>
                </c:pt>
                <c:pt idx="120">
                  <c:v>2976.4026100385186</c:v>
                </c:pt>
                <c:pt idx="121">
                  <c:v>2988.7101252591929</c:v>
                </c:pt>
                <c:pt idx="122">
                  <c:v>3000.6827029716314</c:v>
                </c:pt>
                <c:pt idx="123">
                  <c:v>3012.3121377691104</c:v>
                </c:pt>
                <c:pt idx="124">
                  <c:v>3023.5904594179256</c:v>
                </c:pt>
                <c:pt idx="125">
                  <c:v>3034.509938319783</c:v>
                </c:pt>
                <c:pt idx="126">
                  <c:v>3045.0630908092821</c:v>
                </c:pt>
                <c:pt idx="127">
                  <c:v>3055.24268428285</c:v>
                </c:pt>
                <c:pt idx="128">
                  <c:v>3065.0417421556022</c:v>
                </c:pt>
                <c:pt idx="129">
                  <c:v>3074.4535486427444</c:v>
                </c:pt>
                <c:pt idx="130">
                  <c:v>3083.4716533622427</c:v>
                </c:pt>
                <c:pt idx="131">
                  <c:v>3092.0898757555865</c:v>
                </c:pt>
                <c:pt idx="132">
                  <c:v>3100.3023093236357</c:v>
                </c:pt>
                <c:pt idx="133">
                  <c:v>3108.1033256746441</c:v>
                </c:pt>
                <c:pt idx="134">
                  <c:v>3115.4875783816738</c:v>
                </c:pt>
                <c:pt idx="135">
                  <c:v>3122.4500066467708</c:v>
                </c:pt>
                <c:pt idx="136">
                  <c:v>3128.9858387693848</c:v>
                </c:pt>
                <c:pt idx="137">
                  <c:v>3135.0905954166496</c:v>
                </c:pt>
                <c:pt idx="138">
                  <c:v>3140.7600926932987</c:v>
                </c:pt>
                <c:pt idx="139">
                  <c:v>3145.9904450090962</c:v>
                </c:pt>
                <c:pt idx="140">
                  <c:v>3150.7780677418291</c:v>
                </c:pt>
                <c:pt idx="141">
                  <c:v>3155.1196796940194</c:v>
                </c:pt>
                <c:pt idx="142">
                  <c:v>3159.0123053417055</c:v>
                </c:pt>
                <c:pt idx="143">
                  <c:v>3162.4532768737113</c:v>
                </c:pt>
                <c:pt idx="144">
                  <c:v>3165.4402360200261</c:v>
                </c:pt>
                <c:pt idx="145">
                  <c:v>3167.9711356680541</c:v>
                </c:pt>
                <c:pt idx="146">
                  <c:v>3170.0442412655989</c:v>
                </c:pt>
                <c:pt idx="147">
                  <c:v>3171.6581320096366</c:v>
                </c:pt>
                <c:pt idx="148">
                  <c:v>3172.8117018200669</c:v>
                </c:pt>
                <c:pt idx="149">
                  <c:v>3173.5041600977638</c:v>
                </c:pt>
                <c:pt idx="150">
                  <c:v>3173.7350322664147</c:v>
                </c:pt>
                <c:pt idx="151">
                  <c:v>3173.5041600977647</c:v>
                </c:pt>
                <c:pt idx="152">
                  <c:v>3172.8117018200669</c:v>
                </c:pt>
                <c:pt idx="153">
                  <c:v>3171.6581320096366</c:v>
                </c:pt>
                <c:pt idx="154">
                  <c:v>3170.0442412655989</c:v>
                </c:pt>
                <c:pt idx="155">
                  <c:v>3167.971135668055</c:v>
                </c:pt>
                <c:pt idx="156">
                  <c:v>3165.4402360200261</c:v>
                </c:pt>
                <c:pt idx="157">
                  <c:v>3162.4532768737113</c:v>
                </c:pt>
                <c:pt idx="158">
                  <c:v>3159.0123053417065</c:v>
                </c:pt>
                <c:pt idx="159">
                  <c:v>3155.1196796940194</c:v>
                </c:pt>
                <c:pt idx="160">
                  <c:v>3150.7780677418291</c:v>
                </c:pt>
                <c:pt idx="161">
                  <c:v>3145.9904450090962</c:v>
                </c:pt>
                <c:pt idx="162">
                  <c:v>3140.7600926932987</c:v>
                </c:pt>
                <c:pt idx="163">
                  <c:v>3135.0905954166496</c:v>
                </c:pt>
                <c:pt idx="164">
                  <c:v>3128.9858387693848</c:v>
                </c:pt>
                <c:pt idx="165">
                  <c:v>3122.4500066467708</c:v>
                </c:pt>
                <c:pt idx="166">
                  <c:v>3115.4875783816738</c:v>
                </c:pt>
                <c:pt idx="167">
                  <c:v>3108.1033256746441</c:v>
                </c:pt>
                <c:pt idx="168">
                  <c:v>3100.3023093236357</c:v>
                </c:pt>
                <c:pt idx="169">
                  <c:v>3092.0898757555865</c:v>
                </c:pt>
                <c:pt idx="170">
                  <c:v>3083.4716533622432</c:v>
                </c:pt>
                <c:pt idx="171">
                  <c:v>3074.4535486427444</c:v>
                </c:pt>
                <c:pt idx="172">
                  <c:v>3065.0417421556026</c:v>
                </c:pt>
                <c:pt idx="173">
                  <c:v>3055.2426842828509</c:v>
                </c:pt>
                <c:pt idx="174">
                  <c:v>3045.0630908092826</c:v>
                </c:pt>
                <c:pt idx="175">
                  <c:v>3034.509938319783</c:v>
                </c:pt>
                <c:pt idx="176">
                  <c:v>3023.590459417926</c:v>
                </c:pt>
                <c:pt idx="177">
                  <c:v>3012.3121377691109</c:v>
                </c:pt>
                <c:pt idx="178">
                  <c:v>3000.6827029716314</c:v>
                </c:pt>
                <c:pt idx="179">
                  <c:v>2988.7101252591938</c:v>
                </c:pt>
                <c:pt idx="180">
                  <c:v>2976.4026100385186</c:v>
                </c:pt>
                <c:pt idx="181">
                  <c:v>2963.7685922657656</c:v>
                </c:pt>
                <c:pt idx="182">
                  <c:v>2950.816730665631</c:v>
                </c:pt>
                <c:pt idx="183">
                  <c:v>2937.5559017970959</c:v>
                </c:pt>
                <c:pt idx="184">
                  <c:v>2923.995193969874</c:v>
                </c:pt>
                <c:pt idx="185">
                  <c:v>2910.1439010157383</c:v>
                </c:pt>
                <c:pt idx="186">
                  <c:v>2896.0115159189913</c:v>
                </c:pt>
                <c:pt idx="187">
                  <c:v>2881.6077243104496</c:v>
                </c:pt>
                <c:pt idx="188">
                  <c:v>2866.9423978293976</c:v>
                </c:pt>
                <c:pt idx="189">
                  <c:v>2852.0255873580554</c:v>
                </c:pt>
                <c:pt idx="190">
                  <c:v>2836.8675161332071</c:v>
                </c:pt>
                <c:pt idx="191">
                  <c:v>2821.4785727397093</c:v>
                </c:pt>
                <c:pt idx="192">
                  <c:v>2805.8693039906689</c:v>
                </c:pt>
                <c:pt idx="193">
                  <c:v>2790.0504076991861</c:v>
                </c:pt>
                <c:pt idx="194">
                  <c:v>2774.0327253466071</c:v>
                </c:pt>
                <c:pt idx="195">
                  <c:v>2757.8272346523172</c:v>
                </c:pt>
                <c:pt idx="196">
                  <c:v>2741.4450420501521</c:v>
                </c:pt>
                <c:pt idx="197">
                  <c:v>2724.8973750766158</c:v>
                </c:pt>
                <c:pt idx="198">
                  <c:v>2708.1955746760755</c:v>
                </c:pt>
                <c:pt idx="199">
                  <c:v>2691.3510874282542</c:v>
                </c:pt>
                <c:pt idx="200">
                  <c:v>2674.3754577033096</c:v>
                </c:pt>
                <c:pt idx="201">
                  <c:v>2657.2803197499034</c:v>
                </c:pt>
                <c:pt idx="202">
                  <c:v>2640.0773897216682</c:v>
                </c:pt>
                <c:pt idx="203">
                  <c:v>2622.7784576475387</c:v>
                </c:pt>
                <c:pt idx="204">
                  <c:v>2605.3953793514593</c:v>
                </c:pt>
                <c:pt idx="205">
                  <c:v>2587.9400683269882</c:v>
                </c:pt>
                <c:pt idx="206">
                  <c:v>2570.4244875723907</c:v>
                </c:pt>
                <c:pt idx="207">
                  <c:v>2552.8606413917923</c:v>
                </c:pt>
                <c:pt idx="208">
                  <c:v>2535.260567168033</c:v>
                </c:pt>
                <c:pt idx="209">
                  <c:v>2517.6363271128407</c:v>
                </c:pt>
                <c:pt idx="210">
                  <c:v>2500.0000000000005</c:v>
                </c:pt>
                <c:pt idx="211">
                  <c:v>2482.3636728871588</c:v>
                </c:pt>
                <c:pt idx="212">
                  <c:v>2464.7394328319665</c:v>
                </c:pt>
                <c:pt idx="213">
                  <c:v>2447.1393586082063</c:v>
                </c:pt>
                <c:pt idx="214">
                  <c:v>2429.5755124276088</c:v>
                </c:pt>
                <c:pt idx="215">
                  <c:v>2412.0599316730118</c:v>
                </c:pt>
                <c:pt idx="216">
                  <c:v>2394.6046206485403</c:v>
                </c:pt>
                <c:pt idx="217">
                  <c:v>2377.2215423524617</c:v>
                </c:pt>
                <c:pt idx="218">
                  <c:v>2359.9226102783327</c:v>
                </c:pt>
                <c:pt idx="219">
                  <c:v>2342.7196802500971</c:v>
                </c:pt>
                <c:pt idx="220">
                  <c:v>2325.6245422966917</c:v>
                </c:pt>
                <c:pt idx="221">
                  <c:v>2308.6489125717462</c:v>
                </c:pt>
                <c:pt idx="222">
                  <c:v>2291.8044253239245</c:v>
                </c:pt>
                <c:pt idx="223">
                  <c:v>2275.1026249233851</c:v>
                </c:pt>
                <c:pt idx="224">
                  <c:v>2258.5549579498488</c:v>
                </c:pt>
                <c:pt idx="225">
                  <c:v>2242.1727653476842</c:v>
                </c:pt>
                <c:pt idx="226">
                  <c:v>2225.9672746533925</c:v>
                </c:pt>
                <c:pt idx="227">
                  <c:v>2209.9495923008135</c:v>
                </c:pt>
                <c:pt idx="228">
                  <c:v>2194.1306960093302</c:v>
                </c:pt>
                <c:pt idx="229">
                  <c:v>2178.5214272602898</c:v>
                </c:pt>
                <c:pt idx="230">
                  <c:v>2163.132483866792</c:v>
                </c:pt>
                <c:pt idx="231">
                  <c:v>2147.9744126419441</c:v>
                </c:pt>
                <c:pt idx="232">
                  <c:v>2133.0576021706015</c:v>
                </c:pt>
                <c:pt idx="233">
                  <c:v>2118.3922756895486</c:v>
                </c:pt>
                <c:pt idx="234">
                  <c:v>2103.9884840810073</c:v>
                </c:pt>
                <c:pt idx="235">
                  <c:v>2089.8560989842613</c:v>
                </c:pt>
                <c:pt idx="236">
                  <c:v>2076.0048060301251</c:v>
                </c:pt>
                <c:pt idx="237">
                  <c:v>2062.4440982029037</c:v>
                </c:pt>
                <c:pt idx="238">
                  <c:v>2049.1832693343686</c:v>
                </c:pt>
                <c:pt idx="239">
                  <c:v>2036.2314077342339</c:v>
                </c:pt>
                <c:pt idx="240">
                  <c:v>2023.5973899614812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hover!$Y$31</c:f>
              <c:strCache>
                <c:ptCount val="1"/>
                <c:pt idx="0">
                  <c:v>Total Lift (lb)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hover!$H$32:$H$272</c:f>
              <c:numCache>
                <c:formatCode>0.00</c:formatCode>
                <c:ptCount val="24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7.4999999999999991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14.999999999999998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22.499999999999996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29.999999999999996</c:v>
                </c:pt>
                <c:pt idx="21">
                  <c:v>31.5</c:v>
                </c:pt>
                <c:pt idx="22">
                  <c:v>33</c:v>
                </c:pt>
                <c:pt idx="23">
                  <c:v>34.499999999999993</c:v>
                </c:pt>
                <c:pt idx="24">
                  <c:v>36</c:v>
                </c:pt>
                <c:pt idx="25">
                  <c:v>37.500000000000007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44.999999999999993</c:v>
                </c:pt>
                <c:pt idx="31">
                  <c:v>46.499999999999993</c:v>
                </c:pt>
                <c:pt idx="32">
                  <c:v>48</c:v>
                </c:pt>
                <c:pt idx="33">
                  <c:v>49.500000000000007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55.499999999999993</c:v>
                </c:pt>
                <c:pt idx="38">
                  <c:v>57</c:v>
                </c:pt>
                <c:pt idx="39">
                  <c:v>58.5</c:v>
                </c:pt>
                <c:pt idx="40">
                  <c:v>59.999999999999993</c:v>
                </c:pt>
                <c:pt idx="41">
                  <c:v>61.500000000000007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68.999999999999986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75.000000000000014</c:v>
                </c:pt>
                <c:pt idx="51">
                  <c:v>76.499999999999986</c:v>
                </c:pt>
                <c:pt idx="52">
                  <c:v>78</c:v>
                </c:pt>
                <c:pt idx="53">
                  <c:v>79.499999999999986</c:v>
                </c:pt>
                <c:pt idx="54">
                  <c:v>81</c:v>
                </c:pt>
                <c:pt idx="55">
                  <c:v>82.499999999999986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88.499999999999986</c:v>
                </c:pt>
                <c:pt idx="60">
                  <c:v>89.999999999999986</c:v>
                </c:pt>
                <c:pt idx="61">
                  <c:v>91.5</c:v>
                </c:pt>
                <c:pt idx="62">
                  <c:v>92.999999999999986</c:v>
                </c:pt>
                <c:pt idx="63">
                  <c:v>94.5</c:v>
                </c:pt>
                <c:pt idx="64">
                  <c:v>96</c:v>
                </c:pt>
                <c:pt idx="65">
                  <c:v>97.500000000000014</c:v>
                </c:pt>
                <c:pt idx="66">
                  <c:v>99.000000000000014</c:v>
                </c:pt>
                <c:pt idx="67">
                  <c:v>100.5</c:v>
                </c:pt>
                <c:pt idx="68">
                  <c:v>102</c:v>
                </c:pt>
                <c:pt idx="69">
                  <c:v>103.49999999999999</c:v>
                </c:pt>
                <c:pt idx="70">
                  <c:v>105</c:v>
                </c:pt>
                <c:pt idx="71">
                  <c:v>106.49999999999999</c:v>
                </c:pt>
                <c:pt idx="72">
                  <c:v>108</c:v>
                </c:pt>
                <c:pt idx="73">
                  <c:v>109.49999999999999</c:v>
                </c:pt>
                <c:pt idx="74">
                  <c:v>110.99999999999999</c:v>
                </c:pt>
                <c:pt idx="75">
                  <c:v>112.49999999999999</c:v>
                </c:pt>
                <c:pt idx="76">
                  <c:v>114</c:v>
                </c:pt>
                <c:pt idx="77">
                  <c:v>115.49999999999999</c:v>
                </c:pt>
                <c:pt idx="78">
                  <c:v>117</c:v>
                </c:pt>
                <c:pt idx="79">
                  <c:v>118.50000000000001</c:v>
                </c:pt>
                <c:pt idx="80">
                  <c:v>119.99999999999999</c:v>
                </c:pt>
                <c:pt idx="81">
                  <c:v>121.5</c:v>
                </c:pt>
                <c:pt idx="82">
                  <c:v>123.00000000000001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130.49999999999997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137.99999999999997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150.00000000000003</c:v>
                </c:pt>
                <c:pt idx="101">
                  <c:v>151.5</c:v>
                </c:pt>
                <c:pt idx="102">
                  <c:v>152.99999999999997</c:v>
                </c:pt>
                <c:pt idx="103">
                  <c:v>154.49999999999997</c:v>
                </c:pt>
                <c:pt idx="104">
                  <c:v>156</c:v>
                </c:pt>
                <c:pt idx="105">
                  <c:v>157.49999999999997</c:v>
                </c:pt>
                <c:pt idx="106">
                  <c:v>158.99999999999997</c:v>
                </c:pt>
                <c:pt idx="107">
                  <c:v>160.5</c:v>
                </c:pt>
                <c:pt idx="108">
                  <c:v>162</c:v>
                </c:pt>
                <c:pt idx="109">
                  <c:v>163.49999999999997</c:v>
                </c:pt>
                <c:pt idx="110">
                  <c:v>164.99999999999997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176.99999999999997</c:v>
                </c:pt>
                <c:pt idx="119">
                  <c:v>178.5</c:v>
                </c:pt>
                <c:pt idx="120">
                  <c:v>179.99999999999997</c:v>
                </c:pt>
                <c:pt idx="121">
                  <c:v>181.49999999999997</c:v>
                </c:pt>
                <c:pt idx="122">
                  <c:v>183</c:v>
                </c:pt>
                <c:pt idx="123">
                  <c:v>184.5</c:v>
                </c:pt>
                <c:pt idx="124">
                  <c:v>185.99999999999997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195.00000000000003</c:v>
                </c:pt>
                <c:pt idx="131">
                  <c:v>196.5</c:v>
                </c:pt>
                <c:pt idx="132">
                  <c:v>198.00000000000003</c:v>
                </c:pt>
                <c:pt idx="133">
                  <c:v>199.5</c:v>
                </c:pt>
                <c:pt idx="134">
                  <c:v>201</c:v>
                </c:pt>
                <c:pt idx="135">
                  <c:v>202.49999999999997</c:v>
                </c:pt>
                <c:pt idx="136">
                  <c:v>204</c:v>
                </c:pt>
                <c:pt idx="137">
                  <c:v>205.5</c:v>
                </c:pt>
                <c:pt idx="138">
                  <c:v>206.99999999999997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212.99999999999997</c:v>
                </c:pt>
                <c:pt idx="143">
                  <c:v>214.49999999999997</c:v>
                </c:pt>
                <c:pt idx="144">
                  <c:v>216</c:v>
                </c:pt>
                <c:pt idx="145">
                  <c:v>217.49999999999997</c:v>
                </c:pt>
                <c:pt idx="146">
                  <c:v>218.99999999999997</c:v>
                </c:pt>
                <c:pt idx="147">
                  <c:v>220.49999999999997</c:v>
                </c:pt>
                <c:pt idx="148">
                  <c:v>221.99999999999997</c:v>
                </c:pt>
                <c:pt idx="149">
                  <c:v>223.49999999999997</c:v>
                </c:pt>
                <c:pt idx="150">
                  <c:v>224.99999999999997</c:v>
                </c:pt>
                <c:pt idx="151">
                  <c:v>226.49999999999997</c:v>
                </c:pt>
                <c:pt idx="152">
                  <c:v>228</c:v>
                </c:pt>
                <c:pt idx="153">
                  <c:v>229.49999999999997</c:v>
                </c:pt>
                <c:pt idx="154">
                  <c:v>230.99999999999997</c:v>
                </c:pt>
                <c:pt idx="155">
                  <c:v>232.5</c:v>
                </c:pt>
                <c:pt idx="156">
                  <c:v>234</c:v>
                </c:pt>
                <c:pt idx="157">
                  <c:v>235.50000000000003</c:v>
                </c:pt>
                <c:pt idx="158">
                  <c:v>237.00000000000003</c:v>
                </c:pt>
                <c:pt idx="159">
                  <c:v>238.49999999999997</c:v>
                </c:pt>
                <c:pt idx="160">
                  <c:v>239.99999999999997</c:v>
                </c:pt>
                <c:pt idx="161">
                  <c:v>241.5</c:v>
                </c:pt>
                <c:pt idx="162">
                  <c:v>243</c:v>
                </c:pt>
                <c:pt idx="163">
                  <c:v>244.50000000000003</c:v>
                </c:pt>
                <c:pt idx="164">
                  <c:v>246.00000000000003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253.50000000000003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260.99999999999994</c:v>
                </c:pt>
                <c:pt idx="175">
                  <c:v>262.49999999999994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271.49999999999994</c:v>
                </c:pt>
                <c:pt idx="182">
                  <c:v>273</c:v>
                </c:pt>
                <c:pt idx="183">
                  <c:v>274.5</c:v>
                </c:pt>
                <c:pt idx="184">
                  <c:v>275.99999999999994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283.49999999999994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292.49999999999994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300.00000000000006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305.99999999999994</c:v>
                </c:pt>
                <c:pt idx="205">
                  <c:v>307.49999999999994</c:v>
                </c:pt>
                <c:pt idx="206">
                  <c:v>308.99999999999994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314.99999999999994</c:v>
                </c:pt>
                <c:pt idx="211">
                  <c:v>316.49999999999994</c:v>
                </c:pt>
                <c:pt idx="212">
                  <c:v>317.99999999999994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325.49999999999994</c:v>
                </c:pt>
                <c:pt idx="218">
                  <c:v>326.99999999999994</c:v>
                </c:pt>
                <c:pt idx="219">
                  <c:v>328.49999999999994</c:v>
                </c:pt>
                <c:pt idx="220">
                  <c:v>329.99999999999994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337.49999999999994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346.50000000000006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352.49999999999994</c:v>
                </c:pt>
                <c:pt idx="236">
                  <c:v>353.99999999999994</c:v>
                </c:pt>
                <c:pt idx="237">
                  <c:v>355.49999999999994</c:v>
                </c:pt>
                <c:pt idx="238">
                  <c:v>357</c:v>
                </c:pt>
                <c:pt idx="239">
                  <c:v>358.5</c:v>
                </c:pt>
                <c:pt idx="240">
                  <c:v>359.99999999999994</c:v>
                </c:pt>
              </c:numCache>
            </c:numRef>
          </c:xVal>
          <c:yVal>
            <c:numRef>
              <c:f>hover!$Y$32:$Y$272</c:f>
              <c:numCache>
                <c:formatCode>0.00</c:formatCode>
                <c:ptCount val="241"/>
                <c:pt idx="0">
                  <c:v>9999.9999999999982</c:v>
                </c:pt>
                <c:pt idx="1">
                  <c:v>9999.9999999999982</c:v>
                </c:pt>
                <c:pt idx="2">
                  <c:v>10000</c:v>
                </c:pt>
                <c:pt idx="3">
                  <c:v>9999.9999999999982</c:v>
                </c:pt>
                <c:pt idx="4">
                  <c:v>9999.9999999999982</c:v>
                </c:pt>
                <c:pt idx="5">
                  <c:v>10000</c:v>
                </c:pt>
                <c:pt idx="6">
                  <c:v>9999.9999999999982</c:v>
                </c:pt>
                <c:pt idx="7">
                  <c:v>9999.9999999999964</c:v>
                </c:pt>
                <c:pt idx="8">
                  <c:v>9999.9999999999982</c:v>
                </c:pt>
                <c:pt idx="9">
                  <c:v>9999.9999999999982</c:v>
                </c:pt>
                <c:pt idx="10">
                  <c:v>9999.9999999999982</c:v>
                </c:pt>
                <c:pt idx="11">
                  <c:v>9999.9999999999982</c:v>
                </c:pt>
                <c:pt idx="12">
                  <c:v>9999.9999999999982</c:v>
                </c:pt>
                <c:pt idx="13">
                  <c:v>9999.9999999999982</c:v>
                </c:pt>
                <c:pt idx="14">
                  <c:v>9999.9999999999982</c:v>
                </c:pt>
                <c:pt idx="15">
                  <c:v>9999.9999999999982</c:v>
                </c:pt>
                <c:pt idx="16">
                  <c:v>9999.9999999999982</c:v>
                </c:pt>
                <c:pt idx="17">
                  <c:v>9999.9999999999982</c:v>
                </c:pt>
                <c:pt idx="18">
                  <c:v>9999.9999999999982</c:v>
                </c:pt>
                <c:pt idx="19">
                  <c:v>9999.9999999999982</c:v>
                </c:pt>
                <c:pt idx="20">
                  <c:v>9999.9999999999982</c:v>
                </c:pt>
                <c:pt idx="21">
                  <c:v>9999.9999999999982</c:v>
                </c:pt>
                <c:pt idx="22">
                  <c:v>9999.9999999999982</c:v>
                </c:pt>
                <c:pt idx="23">
                  <c:v>10000</c:v>
                </c:pt>
                <c:pt idx="24">
                  <c:v>9999.9999999999982</c:v>
                </c:pt>
                <c:pt idx="25">
                  <c:v>9999.9999999999964</c:v>
                </c:pt>
                <c:pt idx="26">
                  <c:v>9999.9999999999982</c:v>
                </c:pt>
                <c:pt idx="27">
                  <c:v>9999.9999999999964</c:v>
                </c:pt>
                <c:pt idx="28">
                  <c:v>9999.9999999999982</c:v>
                </c:pt>
                <c:pt idx="29">
                  <c:v>9999.9999999999982</c:v>
                </c:pt>
                <c:pt idx="30">
                  <c:v>9999.9999999999982</c:v>
                </c:pt>
                <c:pt idx="31">
                  <c:v>9999.9999999999982</c:v>
                </c:pt>
                <c:pt idx="32">
                  <c:v>9999.9999999999982</c:v>
                </c:pt>
                <c:pt idx="33">
                  <c:v>9999.9999999999982</c:v>
                </c:pt>
                <c:pt idx="34">
                  <c:v>9999.9999999999982</c:v>
                </c:pt>
                <c:pt idx="35">
                  <c:v>10000</c:v>
                </c:pt>
                <c:pt idx="36">
                  <c:v>9999.9999999999982</c:v>
                </c:pt>
                <c:pt idx="37">
                  <c:v>9999.9999999999982</c:v>
                </c:pt>
                <c:pt idx="38">
                  <c:v>9999.9999999999982</c:v>
                </c:pt>
                <c:pt idx="39">
                  <c:v>9999.9999999999964</c:v>
                </c:pt>
                <c:pt idx="40">
                  <c:v>9999.9999999999982</c:v>
                </c:pt>
                <c:pt idx="41">
                  <c:v>9999.9999999999964</c:v>
                </c:pt>
                <c:pt idx="42">
                  <c:v>9999.9999999999982</c:v>
                </c:pt>
                <c:pt idx="43">
                  <c:v>9999.9999999999982</c:v>
                </c:pt>
                <c:pt idx="44">
                  <c:v>10000</c:v>
                </c:pt>
                <c:pt idx="45">
                  <c:v>9999.9999999999982</c:v>
                </c:pt>
                <c:pt idx="46">
                  <c:v>9999.9999999999982</c:v>
                </c:pt>
                <c:pt idx="47">
                  <c:v>9999.9999999999982</c:v>
                </c:pt>
                <c:pt idx="48">
                  <c:v>9999.9999999999982</c:v>
                </c:pt>
                <c:pt idx="49">
                  <c:v>10000</c:v>
                </c:pt>
                <c:pt idx="50">
                  <c:v>9999.9999999999964</c:v>
                </c:pt>
                <c:pt idx="51">
                  <c:v>9999.9999999999982</c:v>
                </c:pt>
                <c:pt idx="52">
                  <c:v>9999.9999999999982</c:v>
                </c:pt>
                <c:pt idx="53">
                  <c:v>9999.9999999999964</c:v>
                </c:pt>
                <c:pt idx="54">
                  <c:v>10000</c:v>
                </c:pt>
                <c:pt idx="55">
                  <c:v>9999.9999999999982</c:v>
                </c:pt>
                <c:pt idx="56">
                  <c:v>9999.9999999999982</c:v>
                </c:pt>
                <c:pt idx="57">
                  <c:v>9999.9999999999982</c:v>
                </c:pt>
                <c:pt idx="58">
                  <c:v>9999.9999999999982</c:v>
                </c:pt>
                <c:pt idx="59">
                  <c:v>9999.9999999999982</c:v>
                </c:pt>
                <c:pt idx="60">
                  <c:v>9999.9999999999982</c:v>
                </c:pt>
                <c:pt idx="61">
                  <c:v>9999.9999999999982</c:v>
                </c:pt>
                <c:pt idx="62">
                  <c:v>10000</c:v>
                </c:pt>
                <c:pt idx="63">
                  <c:v>9999.9999999999982</c:v>
                </c:pt>
                <c:pt idx="64">
                  <c:v>10000</c:v>
                </c:pt>
                <c:pt idx="65">
                  <c:v>9999.9999999999982</c:v>
                </c:pt>
                <c:pt idx="66">
                  <c:v>9999.9999999999982</c:v>
                </c:pt>
                <c:pt idx="67">
                  <c:v>9999.9999999999982</c:v>
                </c:pt>
                <c:pt idx="68">
                  <c:v>9999.9999999999982</c:v>
                </c:pt>
                <c:pt idx="69">
                  <c:v>9999.9999999999982</c:v>
                </c:pt>
                <c:pt idx="70">
                  <c:v>9999.9999999999982</c:v>
                </c:pt>
                <c:pt idx="71">
                  <c:v>10000</c:v>
                </c:pt>
                <c:pt idx="72">
                  <c:v>9999.9999999999982</c:v>
                </c:pt>
                <c:pt idx="73">
                  <c:v>10000</c:v>
                </c:pt>
                <c:pt idx="74">
                  <c:v>9999.9999999999982</c:v>
                </c:pt>
                <c:pt idx="75">
                  <c:v>9999.9999999999982</c:v>
                </c:pt>
                <c:pt idx="76">
                  <c:v>9999.9999999999982</c:v>
                </c:pt>
                <c:pt idx="77">
                  <c:v>9999.9999999999982</c:v>
                </c:pt>
                <c:pt idx="78">
                  <c:v>9999.9999999999982</c:v>
                </c:pt>
                <c:pt idx="79">
                  <c:v>9999.9999999999964</c:v>
                </c:pt>
                <c:pt idx="80">
                  <c:v>9999.9999999999982</c:v>
                </c:pt>
                <c:pt idx="81">
                  <c:v>9999.9999999999982</c:v>
                </c:pt>
                <c:pt idx="82">
                  <c:v>9999.9999999999964</c:v>
                </c:pt>
                <c:pt idx="83">
                  <c:v>10000</c:v>
                </c:pt>
                <c:pt idx="84">
                  <c:v>9999.9999999999964</c:v>
                </c:pt>
                <c:pt idx="85">
                  <c:v>9999.9999999999982</c:v>
                </c:pt>
                <c:pt idx="86">
                  <c:v>9999.9999999999982</c:v>
                </c:pt>
                <c:pt idx="87">
                  <c:v>10000</c:v>
                </c:pt>
                <c:pt idx="88">
                  <c:v>9999.9999999999982</c:v>
                </c:pt>
                <c:pt idx="89">
                  <c:v>9999.9999999999964</c:v>
                </c:pt>
                <c:pt idx="90">
                  <c:v>9999.9999999999982</c:v>
                </c:pt>
                <c:pt idx="91">
                  <c:v>9999.9999999999982</c:v>
                </c:pt>
                <c:pt idx="92">
                  <c:v>9999.9999999999982</c:v>
                </c:pt>
                <c:pt idx="93">
                  <c:v>9999.9999999999964</c:v>
                </c:pt>
                <c:pt idx="94">
                  <c:v>9999.9999999999964</c:v>
                </c:pt>
                <c:pt idx="95">
                  <c:v>10000</c:v>
                </c:pt>
                <c:pt idx="96">
                  <c:v>9999.9999999999964</c:v>
                </c:pt>
                <c:pt idx="97">
                  <c:v>9999.9999999999982</c:v>
                </c:pt>
                <c:pt idx="98">
                  <c:v>9999.9999999999964</c:v>
                </c:pt>
                <c:pt idx="99">
                  <c:v>9999.9999999999982</c:v>
                </c:pt>
                <c:pt idx="100">
                  <c:v>9999.9999999999982</c:v>
                </c:pt>
                <c:pt idx="101">
                  <c:v>9999.9999999999964</c:v>
                </c:pt>
                <c:pt idx="102">
                  <c:v>9999.9999999999982</c:v>
                </c:pt>
                <c:pt idx="103">
                  <c:v>9999.9999999999982</c:v>
                </c:pt>
                <c:pt idx="104">
                  <c:v>9999.9999999999982</c:v>
                </c:pt>
                <c:pt idx="105">
                  <c:v>9999.9999999999982</c:v>
                </c:pt>
                <c:pt idx="106">
                  <c:v>9999.9999999999964</c:v>
                </c:pt>
                <c:pt idx="107">
                  <c:v>9999.9999999999982</c:v>
                </c:pt>
                <c:pt idx="108">
                  <c:v>9999.9999999999982</c:v>
                </c:pt>
                <c:pt idx="109">
                  <c:v>9999.9999999999982</c:v>
                </c:pt>
                <c:pt idx="110">
                  <c:v>9999.9999999999964</c:v>
                </c:pt>
                <c:pt idx="111">
                  <c:v>9999.9999999999982</c:v>
                </c:pt>
                <c:pt idx="112">
                  <c:v>9999.9999999999982</c:v>
                </c:pt>
                <c:pt idx="113">
                  <c:v>9999.9999999999982</c:v>
                </c:pt>
                <c:pt idx="114">
                  <c:v>9999.9999999999982</c:v>
                </c:pt>
                <c:pt idx="115">
                  <c:v>9999.9999999999982</c:v>
                </c:pt>
                <c:pt idx="116">
                  <c:v>9999.9999999999982</c:v>
                </c:pt>
                <c:pt idx="117">
                  <c:v>9999.9999999999982</c:v>
                </c:pt>
                <c:pt idx="118">
                  <c:v>9999.9999999999982</c:v>
                </c:pt>
                <c:pt idx="119">
                  <c:v>9999.9999999999982</c:v>
                </c:pt>
                <c:pt idx="120">
                  <c:v>9999.9999999999982</c:v>
                </c:pt>
                <c:pt idx="121">
                  <c:v>9999.9999999999964</c:v>
                </c:pt>
                <c:pt idx="122">
                  <c:v>10000</c:v>
                </c:pt>
                <c:pt idx="123">
                  <c:v>9999.9999999999964</c:v>
                </c:pt>
                <c:pt idx="124">
                  <c:v>9999.9999999999982</c:v>
                </c:pt>
                <c:pt idx="125">
                  <c:v>9999.9999999999982</c:v>
                </c:pt>
                <c:pt idx="126">
                  <c:v>9999.9999999999982</c:v>
                </c:pt>
                <c:pt idx="127">
                  <c:v>9999.9999999999964</c:v>
                </c:pt>
                <c:pt idx="128">
                  <c:v>9999.9999999999982</c:v>
                </c:pt>
                <c:pt idx="129">
                  <c:v>9999.9999999999982</c:v>
                </c:pt>
                <c:pt idx="130">
                  <c:v>9999.9999999999982</c:v>
                </c:pt>
                <c:pt idx="131">
                  <c:v>9999.9999999999982</c:v>
                </c:pt>
                <c:pt idx="132">
                  <c:v>9999.9999999999982</c:v>
                </c:pt>
                <c:pt idx="133">
                  <c:v>9999.9999999999982</c:v>
                </c:pt>
                <c:pt idx="134">
                  <c:v>9999.9999999999982</c:v>
                </c:pt>
                <c:pt idx="135">
                  <c:v>9999.9999999999964</c:v>
                </c:pt>
                <c:pt idx="136">
                  <c:v>9999.9999999999964</c:v>
                </c:pt>
                <c:pt idx="137">
                  <c:v>10000</c:v>
                </c:pt>
                <c:pt idx="138">
                  <c:v>9999.9999999999982</c:v>
                </c:pt>
                <c:pt idx="139">
                  <c:v>9999.9999999999964</c:v>
                </c:pt>
                <c:pt idx="140">
                  <c:v>9999.9999999999982</c:v>
                </c:pt>
                <c:pt idx="141">
                  <c:v>9999.9999999999982</c:v>
                </c:pt>
                <c:pt idx="142">
                  <c:v>9999.9999999999982</c:v>
                </c:pt>
                <c:pt idx="143">
                  <c:v>10000</c:v>
                </c:pt>
                <c:pt idx="144">
                  <c:v>9999.9999999999982</c:v>
                </c:pt>
                <c:pt idx="145">
                  <c:v>9999.9999999999982</c:v>
                </c:pt>
                <c:pt idx="146">
                  <c:v>9999.9999999999982</c:v>
                </c:pt>
                <c:pt idx="147">
                  <c:v>9999.9999999999982</c:v>
                </c:pt>
                <c:pt idx="148">
                  <c:v>9999.9999999999982</c:v>
                </c:pt>
                <c:pt idx="149">
                  <c:v>9999.9999999999964</c:v>
                </c:pt>
                <c:pt idx="150">
                  <c:v>10000</c:v>
                </c:pt>
                <c:pt idx="151">
                  <c:v>10000</c:v>
                </c:pt>
                <c:pt idx="152">
                  <c:v>9999.9999999999982</c:v>
                </c:pt>
                <c:pt idx="153">
                  <c:v>9999.9999999999964</c:v>
                </c:pt>
                <c:pt idx="154">
                  <c:v>9999.9999999999982</c:v>
                </c:pt>
                <c:pt idx="155">
                  <c:v>10000</c:v>
                </c:pt>
                <c:pt idx="156">
                  <c:v>9999.9999999999982</c:v>
                </c:pt>
                <c:pt idx="157">
                  <c:v>10000</c:v>
                </c:pt>
                <c:pt idx="158">
                  <c:v>9999.9999999999982</c:v>
                </c:pt>
                <c:pt idx="159">
                  <c:v>9999.9999999999982</c:v>
                </c:pt>
                <c:pt idx="160">
                  <c:v>9999.9999999999982</c:v>
                </c:pt>
                <c:pt idx="161">
                  <c:v>9999.9999999999964</c:v>
                </c:pt>
                <c:pt idx="162">
                  <c:v>9999.9999999999982</c:v>
                </c:pt>
                <c:pt idx="163">
                  <c:v>9999.9999999999982</c:v>
                </c:pt>
                <c:pt idx="164">
                  <c:v>9999.9999999999964</c:v>
                </c:pt>
                <c:pt idx="165">
                  <c:v>9999.9999999999964</c:v>
                </c:pt>
                <c:pt idx="166">
                  <c:v>9999.9999999999982</c:v>
                </c:pt>
                <c:pt idx="167">
                  <c:v>9999.9999999999982</c:v>
                </c:pt>
                <c:pt idx="168">
                  <c:v>9999.9999999999982</c:v>
                </c:pt>
                <c:pt idx="169">
                  <c:v>9999.9999999999982</c:v>
                </c:pt>
                <c:pt idx="170">
                  <c:v>9999.9999999999964</c:v>
                </c:pt>
                <c:pt idx="171">
                  <c:v>9999.9999999999982</c:v>
                </c:pt>
                <c:pt idx="172">
                  <c:v>10000</c:v>
                </c:pt>
                <c:pt idx="173">
                  <c:v>9999.9999999999964</c:v>
                </c:pt>
                <c:pt idx="174">
                  <c:v>9999.9999999999982</c:v>
                </c:pt>
                <c:pt idx="175">
                  <c:v>9999.9999999999982</c:v>
                </c:pt>
                <c:pt idx="176">
                  <c:v>9999.9999999999982</c:v>
                </c:pt>
                <c:pt idx="177">
                  <c:v>9999.9999999999982</c:v>
                </c:pt>
                <c:pt idx="178">
                  <c:v>9999.9999999999982</c:v>
                </c:pt>
                <c:pt idx="179">
                  <c:v>10000</c:v>
                </c:pt>
                <c:pt idx="180">
                  <c:v>9999.9999999999982</c:v>
                </c:pt>
                <c:pt idx="181">
                  <c:v>9999.9999999999964</c:v>
                </c:pt>
                <c:pt idx="182">
                  <c:v>9999.9999999999982</c:v>
                </c:pt>
                <c:pt idx="183">
                  <c:v>9999.9999999999982</c:v>
                </c:pt>
                <c:pt idx="184">
                  <c:v>9999.9999999999964</c:v>
                </c:pt>
                <c:pt idx="185">
                  <c:v>9999.9999999999964</c:v>
                </c:pt>
                <c:pt idx="186">
                  <c:v>9999.9999999999982</c:v>
                </c:pt>
                <c:pt idx="187">
                  <c:v>9999.9999999999964</c:v>
                </c:pt>
                <c:pt idx="188">
                  <c:v>9999.9999999999982</c:v>
                </c:pt>
                <c:pt idx="189">
                  <c:v>9999.9999999999982</c:v>
                </c:pt>
                <c:pt idx="190">
                  <c:v>9999.9999999999982</c:v>
                </c:pt>
                <c:pt idx="191">
                  <c:v>10000</c:v>
                </c:pt>
                <c:pt idx="192">
                  <c:v>9999.9999999999982</c:v>
                </c:pt>
                <c:pt idx="193">
                  <c:v>9999.9999999999982</c:v>
                </c:pt>
                <c:pt idx="194">
                  <c:v>9999.9999999999982</c:v>
                </c:pt>
                <c:pt idx="195">
                  <c:v>10000</c:v>
                </c:pt>
                <c:pt idx="196">
                  <c:v>9999.9999999999982</c:v>
                </c:pt>
                <c:pt idx="197">
                  <c:v>10000</c:v>
                </c:pt>
                <c:pt idx="198">
                  <c:v>9999.9999999999982</c:v>
                </c:pt>
                <c:pt idx="199">
                  <c:v>9999.9999999999982</c:v>
                </c:pt>
                <c:pt idx="200">
                  <c:v>10000</c:v>
                </c:pt>
                <c:pt idx="201">
                  <c:v>10000</c:v>
                </c:pt>
                <c:pt idx="202">
                  <c:v>9999.9999999999982</c:v>
                </c:pt>
                <c:pt idx="203">
                  <c:v>10000</c:v>
                </c:pt>
                <c:pt idx="204">
                  <c:v>9999.9999999999982</c:v>
                </c:pt>
                <c:pt idx="205">
                  <c:v>9999.9999999999982</c:v>
                </c:pt>
                <c:pt idx="206">
                  <c:v>9999.9999999999982</c:v>
                </c:pt>
                <c:pt idx="207">
                  <c:v>9999.9999999999964</c:v>
                </c:pt>
                <c:pt idx="208">
                  <c:v>9999.9999999999964</c:v>
                </c:pt>
                <c:pt idx="209">
                  <c:v>9999.9999999999982</c:v>
                </c:pt>
                <c:pt idx="210">
                  <c:v>9999.9999999999982</c:v>
                </c:pt>
                <c:pt idx="211">
                  <c:v>10000</c:v>
                </c:pt>
                <c:pt idx="212">
                  <c:v>9999.9999999999982</c:v>
                </c:pt>
                <c:pt idx="213">
                  <c:v>9999.9999999999982</c:v>
                </c:pt>
                <c:pt idx="214">
                  <c:v>9999.9999999999982</c:v>
                </c:pt>
                <c:pt idx="215">
                  <c:v>9999.9999999999982</c:v>
                </c:pt>
                <c:pt idx="216">
                  <c:v>9999.9999999999982</c:v>
                </c:pt>
                <c:pt idx="217">
                  <c:v>9999.9999999999982</c:v>
                </c:pt>
                <c:pt idx="218">
                  <c:v>10000</c:v>
                </c:pt>
                <c:pt idx="219">
                  <c:v>9999.9999999999982</c:v>
                </c:pt>
                <c:pt idx="220">
                  <c:v>10000</c:v>
                </c:pt>
                <c:pt idx="221">
                  <c:v>9999.9999999999964</c:v>
                </c:pt>
                <c:pt idx="222">
                  <c:v>9999.9999999999982</c:v>
                </c:pt>
                <c:pt idx="223">
                  <c:v>10000</c:v>
                </c:pt>
                <c:pt idx="224">
                  <c:v>9999.9999999999982</c:v>
                </c:pt>
                <c:pt idx="225">
                  <c:v>9999.9999999999982</c:v>
                </c:pt>
                <c:pt idx="226">
                  <c:v>9999.9999999999982</c:v>
                </c:pt>
                <c:pt idx="227">
                  <c:v>9999.9999999999982</c:v>
                </c:pt>
                <c:pt idx="228">
                  <c:v>9999.9999999999982</c:v>
                </c:pt>
                <c:pt idx="229">
                  <c:v>9999.9999999999982</c:v>
                </c:pt>
                <c:pt idx="230">
                  <c:v>9999.9999999999982</c:v>
                </c:pt>
                <c:pt idx="231">
                  <c:v>9999.9999999999982</c:v>
                </c:pt>
                <c:pt idx="232">
                  <c:v>10000</c:v>
                </c:pt>
                <c:pt idx="233">
                  <c:v>9999.9999999999982</c:v>
                </c:pt>
                <c:pt idx="234">
                  <c:v>9999.9999999999982</c:v>
                </c:pt>
                <c:pt idx="235">
                  <c:v>9999.9999999999982</c:v>
                </c:pt>
                <c:pt idx="236">
                  <c:v>9999.9999999999982</c:v>
                </c:pt>
                <c:pt idx="237">
                  <c:v>9999.9999999999964</c:v>
                </c:pt>
                <c:pt idx="238">
                  <c:v>9999.9999999999964</c:v>
                </c:pt>
                <c:pt idx="239">
                  <c:v>9999.9999999999982</c:v>
                </c:pt>
                <c:pt idx="240">
                  <c:v>9999.9999999999982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464032"/>
        <c:axId val="563467560"/>
      </c:scatterChart>
      <c:valAx>
        <c:axId val="56346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7560"/>
        <c:crosses val="autoZero"/>
        <c:crossBetween val="midCat"/>
      </c:valAx>
      <c:valAx>
        <c:axId val="56346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464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12</xdr:col>
      <xdr:colOff>438150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452437</xdr:colOff>
      <xdr:row>0</xdr:row>
      <xdr:rowOff>0</xdr:rowOff>
    </xdr:from>
    <xdr:to>
      <xdr:col>21</xdr:col>
      <xdr:colOff>109537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119062</xdr:colOff>
      <xdr:row>0</xdr:row>
      <xdr:rowOff>0</xdr:rowOff>
    </xdr:from>
    <xdr:to>
      <xdr:col>28</xdr:col>
      <xdr:colOff>423862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19050</xdr:colOff>
      <xdr:row>14</xdr:row>
      <xdr:rowOff>90487</xdr:rowOff>
    </xdr:from>
    <xdr:to>
      <xdr:col>12</xdr:col>
      <xdr:colOff>447675</xdr:colOff>
      <xdr:row>28</xdr:row>
      <xdr:rowOff>166687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14</xdr:row>
      <xdr:rowOff>109537</xdr:rowOff>
    </xdr:from>
    <xdr:to>
      <xdr:col>21</xdr:col>
      <xdr:colOff>152400</xdr:colOff>
      <xdr:row>28</xdr:row>
      <xdr:rowOff>185737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142875</xdr:colOff>
      <xdr:row>14</xdr:row>
      <xdr:rowOff>109537</xdr:rowOff>
    </xdr:from>
    <xdr:to>
      <xdr:col>28</xdr:col>
      <xdr:colOff>447675</xdr:colOff>
      <xdr:row>28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466725</xdr:colOff>
      <xdr:row>14</xdr:row>
      <xdr:rowOff>109537</xdr:rowOff>
    </xdr:from>
    <xdr:to>
      <xdr:col>36</xdr:col>
      <xdr:colOff>161925</xdr:colOff>
      <xdr:row>28</xdr:row>
      <xdr:rowOff>185737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12</xdr:col>
      <xdr:colOff>438150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452437</xdr:colOff>
      <xdr:row>0</xdr:row>
      <xdr:rowOff>0</xdr:rowOff>
    </xdr:from>
    <xdr:to>
      <xdr:col>21</xdr:col>
      <xdr:colOff>109537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119062</xdr:colOff>
      <xdr:row>0</xdr:row>
      <xdr:rowOff>0</xdr:rowOff>
    </xdr:from>
    <xdr:to>
      <xdr:col>28</xdr:col>
      <xdr:colOff>423862</xdr:colOff>
      <xdr:row>14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19050</xdr:colOff>
      <xdr:row>14</xdr:row>
      <xdr:rowOff>90487</xdr:rowOff>
    </xdr:from>
    <xdr:to>
      <xdr:col>12</xdr:col>
      <xdr:colOff>447675</xdr:colOff>
      <xdr:row>28</xdr:row>
      <xdr:rowOff>166687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14</xdr:row>
      <xdr:rowOff>109537</xdr:rowOff>
    </xdr:from>
    <xdr:to>
      <xdr:col>21</xdr:col>
      <xdr:colOff>152400</xdr:colOff>
      <xdr:row>28</xdr:row>
      <xdr:rowOff>185737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142875</xdr:colOff>
      <xdr:row>14</xdr:row>
      <xdr:rowOff>109537</xdr:rowOff>
    </xdr:from>
    <xdr:to>
      <xdr:col>28</xdr:col>
      <xdr:colOff>447675</xdr:colOff>
      <xdr:row>28</xdr:row>
      <xdr:rowOff>185737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466725</xdr:colOff>
      <xdr:row>14</xdr:row>
      <xdr:rowOff>109537</xdr:rowOff>
    </xdr:from>
    <xdr:to>
      <xdr:col>36</xdr:col>
      <xdr:colOff>161925</xdr:colOff>
      <xdr:row>28</xdr:row>
      <xdr:rowOff>185737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447675</xdr:colOff>
      <xdr:row>0</xdr:row>
      <xdr:rowOff>23812</xdr:rowOff>
    </xdr:from>
    <xdr:to>
      <xdr:col>36</xdr:col>
      <xdr:colOff>142875</xdr:colOff>
      <xdr:row>14</xdr:row>
      <xdr:rowOff>100012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2"/>
  <sheetViews>
    <sheetView tabSelected="1" topLeftCell="A64" workbookViewId="0">
      <selection activeCell="B86" sqref="B86"/>
    </sheetView>
  </sheetViews>
  <sheetFormatPr defaultRowHeight="15" x14ac:dyDescent="0.25"/>
  <cols>
    <col min="1" max="1" width="40.42578125" customWidth="1"/>
    <col min="2" max="2" width="10.5703125" bestFit="1" customWidth="1"/>
    <col min="3" max="3" width="15.5703125" bestFit="1" customWidth="1"/>
    <col min="6" max="6" width="5.5703125" style="5" bestFit="1" customWidth="1"/>
    <col min="7" max="7" width="8.42578125" style="5" bestFit="1" customWidth="1"/>
    <col min="8" max="8" width="8.42578125" bestFit="1" customWidth="1"/>
    <col min="9" max="9" width="7" style="4" bestFit="1" customWidth="1"/>
    <col min="10" max="10" width="7" style="10" bestFit="1" customWidth="1"/>
    <col min="12" max="12" width="7.42578125" customWidth="1"/>
    <col min="13" max="16" width="7" bestFit="1" customWidth="1"/>
    <col min="17" max="17" width="9.140625" style="1"/>
    <col min="21" max="24" width="9.140625" style="2"/>
    <col min="25" max="25" width="9.140625" style="1"/>
    <col min="26" max="39" width="9.140625" style="2"/>
    <col min="40" max="40" width="7" style="2" bestFit="1" customWidth="1"/>
    <col min="41" max="41" width="9.28515625" style="2" bestFit="1" customWidth="1"/>
    <col min="42" max="44" width="9.5703125" style="2" bestFit="1" customWidth="1"/>
    <col min="45" max="45" width="11" style="2" bestFit="1" customWidth="1"/>
    <col min="46" max="49" width="9.28515625" style="2" bestFit="1" customWidth="1"/>
    <col min="50" max="50" width="14" style="2" customWidth="1"/>
  </cols>
  <sheetData>
    <row r="1" spans="1:50" s="6" customFormat="1" x14ac:dyDescent="0.25">
      <c r="A1" s="13" t="s">
        <v>5</v>
      </c>
      <c r="B1" s="26"/>
      <c r="F1" s="5"/>
      <c r="G1" s="5"/>
      <c r="H1"/>
      <c r="I1" s="4"/>
      <c r="J1" s="10"/>
      <c r="K1"/>
      <c r="L1"/>
      <c r="M1"/>
      <c r="N1"/>
      <c r="O1"/>
      <c r="P1"/>
      <c r="Q1" s="1"/>
      <c r="R1"/>
      <c r="S1"/>
      <c r="T1"/>
      <c r="U1" s="14"/>
      <c r="V1" s="14"/>
      <c r="W1" s="14"/>
      <c r="X1" s="14"/>
      <c r="Y1" s="11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0" x14ac:dyDescent="0.25">
      <c r="A2" s="3" t="s">
        <v>150</v>
      </c>
      <c r="B2" t="s">
        <v>151</v>
      </c>
    </row>
    <row r="3" spans="1:50" s="1" customFormat="1" x14ac:dyDescent="0.25">
      <c r="A3" s="21" t="s">
        <v>0</v>
      </c>
      <c r="B3" s="21">
        <v>250</v>
      </c>
      <c r="C3" s="21" t="s">
        <v>159</v>
      </c>
      <c r="F3" s="5"/>
      <c r="G3" s="5"/>
      <c r="H3"/>
      <c r="I3" s="4"/>
      <c r="J3" s="10"/>
      <c r="K3"/>
      <c r="L3"/>
      <c r="M3"/>
      <c r="N3"/>
      <c r="O3"/>
      <c r="P3"/>
      <c r="R3"/>
      <c r="S3"/>
      <c r="T3"/>
      <c r="U3" s="2"/>
      <c r="V3" s="2"/>
      <c r="W3" s="2"/>
      <c r="X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 x14ac:dyDescent="0.25">
      <c r="A4" s="16" t="s">
        <v>1</v>
      </c>
      <c r="B4" s="17">
        <f>$B$3*2*PI()/60</f>
        <v>26.179938779914941</v>
      </c>
      <c r="C4" s="16" t="s">
        <v>2</v>
      </c>
    </row>
    <row r="5" spans="1:50" x14ac:dyDescent="0.25">
      <c r="A5" s="21" t="s">
        <v>3</v>
      </c>
      <c r="B5" s="21">
        <v>20</v>
      </c>
      <c r="C5" s="21" t="s">
        <v>84</v>
      </c>
    </row>
    <row r="6" spans="1:50" x14ac:dyDescent="0.25">
      <c r="A6" s="21" t="s">
        <v>4</v>
      </c>
      <c r="B6" s="21">
        <v>2</v>
      </c>
      <c r="C6" s="21" t="s">
        <v>84</v>
      </c>
    </row>
    <row r="7" spans="1:50" x14ac:dyDescent="0.25">
      <c r="A7" s="21" t="s">
        <v>6</v>
      </c>
      <c r="B7" s="21">
        <v>10000</v>
      </c>
      <c r="C7" s="21" t="s">
        <v>7</v>
      </c>
    </row>
    <row r="8" spans="1:50" x14ac:dyDescent="0.25">
      <c r="A8" s="21" t="s">
        <v>8</v>
      </c>
      <c r="B8" s="21">
        <v>2.3768999999999999E-3</v>
      </c>
      <c r="C8" s="21" t="s">
        <v>9</v>
      </c>
    </row>
    <row r="9" spans="1:50" x14ac:dyDescent="0.25">
      <c r="A9" s="42" t="s">
        <v>10</v>
      </c>
      <c r="B9" s="43">
        <f>2*PI()</f>
        <v>6.2831853071795862</v>
      </c>
      <c r="C9" s="42" t="s">
        <v>11</v>
      </c>
    </row>
    <row r="10" spans="1:50" x14ac:dyDescent="0.25">
      <c r="A10" s="42" t="s">
        <v>12</v>
      </c>
      <c r="B10" s="42">
        <v>4.4999999999999998E-2</v>
      </c>
      <c r="C10" s="42" t="s">
        <v>11</v>
      </c>
    </row>
    <row r="11" spans="1:50" x14ac:dyDescent="0.25">
      <c r="A11" s="42" t="s">
        <v>13</v>
      </c>
      <c r="B11" s="42">
        <v>1.28</v>
      </c>
      <c r="C11" s="42" t="s">
        <v>11</v>
      </c>
    </row>
    <row r="12" spans="1:50" x14ac:dyDescent="0.25">
      <c r="A12" s="16" t="s">
        <v>14</v>
      </c>
      <c r="B12" s="16">
        <f>$B$5*$B$6</f>
        <v>40</v>
      </c>
      <c r="C12" s="16" t="s">
        <v>15</v>
      </c>
    </row>
    <row r="13" spans="1:50" x14ac:dyDescent="0.25">
      <c r="A13" s="16" t="s">
        <v>16</v>
      </c>
      <c r="B13" s="17">
        <f>$B$8*($B$4^2)*($B$5^2)/6</f>
        <v>108.60677176365412</v>
      </c>
      <c r="C13" s="16" t="s">
        <v>17</v>
      </c>
    </row>
    <row r="14" spans="1:50" x14ac:dyDescent="0.25">
      <c r="A14" s="16" t="s">
        <v>18</v>
      </c>
      <c r="B14" s="17">
        <f>$B$9*$B$13*$B$12</f>
        <v>27295.858904223933</v>
      </c>
      <c r="C14" s="16" t="s">
        <v>19</v>
      </c>
    </row>
    <row r="15" spans="1:50" x14ac:dyDescent="0.25">
      <c r="A15" s="16" t="s">
        <v>20</v>
      </c>
      <c r="B15" s="19">
        <f>$B$10*$B$13*$B$12</f>
        <v>195.49218917457739</v>
      </c>
      <c r="C15" s="16" t="s">
        <v>21</v>
      </c>
    </row>
    <row r="16" spans="1:50" x14ac:dyDescent="0.25">
      <c r="A16" s="16" t="s">
        <v>22</v>
      </c>
      <c r="B16" s="17">
        <f>$B$11*$B$13*$B$12</f>
        <v>5560.6667142990909</v>
      </c>
      <c r="C16" s="16" t="s">
        <v>19</v>
      </c>
    </row>
    <row r="17" spans="1:50" x14ac:dyDescent="0.25">
      <c r="A17" s="16" t="s">
        <v>23</v>
      </c>
      <c r="B17" s="17">
        <f>4*$B$14</f>
        <v>109183.43561689573</v>
      </c>
      <c r="C17" s="16" t="s">
        <v>19</v>
      </c>
    </row>
    <row r="18" spans="1:50" x14ac:dyDescent="0.25">
      <c r="A18" s="16" t="s">
        <v>24</v>
      </c>
      <c r="B18" s="18">
        <f>$B$7/$B$17</f>
        <v>9.1588984569858478E-2</v>
      </c>
      <c r="C18" s="16" t="s">
        <v>25</v>
      </c>
    </row>
    <row r="19" spans="1:50" x14ac:dyDescent="0.25">
      <c r="A19" s="16" t="s">
        <v>24</v>
      </c>
      <c r="B19" s="19">
        <f>$B$18*180/PI()</f>
        <v>5.2476622657417096</v>
      </c>
      <c r="C19" s="16" t="s">
        <v>26</v>
      </c>
    </row>
    <row r="20" spans="1:50" x14ac:dyDescent="0.25">
      <c r="A20" s="16" t="s">
        <v>27</v>
      </c>
      <c r="B20" s="20">
        <f>4*$B$15+4*$B$16*$B$18</f>
        <v>2819.1520282745696</v>
      </c>
      <c r="C20" s="16" t="s">
        <v>21</v>
      </c>
    </row>
    <row r="21" spans="1:50" x14ac:dyDescent="0.25">
      <c r="A21" s="16" t="s">
        <v>28</v>
      </c>
      <c r="B21" s="17">
        <f>3/4*$B$5*$B$20</f>
        <v>42287.280424118544</v>
      </c>
      <c r="C21" s="16" t="s">
        <v>29</v>
      </c>
    </row>
    <row r="22" spans="1:50" x14ac:dyDescent="0.25">
      <c r="A22" s="16" t="s">
        <v>30</v>
      </c>
      <c r="B22" s="17">
        <f>$B$21*$B$4</f>
        <v>1107078.412672519</v>
      </c>
      <c r="C22" s="16" t="s">
        <v>31</v>
      </c>
    </row>
    <row r="23" spans="1:50" x14ac:dyDescent="0.25">
      <c r="A23" s="16" t="s">
        <v>30</v>
      </c>
      <c r="B23" s="17">
        <f>$B$22/550</f>
        <v>2012.8698412227618</v>
      </c>
      <c r="C23" s="16" t="s">
        <v>32</v>
      </c>
    </row>
    <row r="24" spans="1:50" x14ac:dyDescent="0.25">
      <c r="A24" s="32" t="s">
        <v>148</v>
      </c>
      <c r="B24" s="2"/>
      <c r="C24" s="1"/>
    </row>
    <row r="25" spans="1:50" x14ac:dyDescent="0.25">
      <c r="A25" t="s">
        <v>56</v>
      </c>
    </row>
    <row r="26" spans="1:50" x14ac:dyDescent="0.25">
      <c r="A26" s="24" t="s">
        <v>33</v>
      </c>
      <c r="B26" s="24">
        <v>-1</v>
      </c>
      <c r="C26" s="24" t="s">
        <v>26</v>
      </c>
    </row>
    <row r="27" spans="1:50" x14ac:dyDescent="0.25">
      <c r="A27" s="22" t="s">
        <v>33</v>
      </c>
      <c r="B27" s="23">
        <f>$B$26*PI()/180</f>
        <v>-1.7453292519943295E-2</v>
      </c>
      <c r="C27" s="22" t="s">
        <v>25</v>
      </c>
    </row>
    <row r="28" spans="1:50" x14ac:dyDescent="0.25">
      <c r="A28" t="s">
        <v>81</v>
      </c>
    </row>
    <row r="29" spans="1:50" x14ac:dyDescent="0.25">
      <c r="A29" s="24" t="s">
        <v>34</v>
      </c>
      <c r="B29" s="24">
        <v>1</v>
      </c>
      <c r="C29" s="24" t="s">
        <v>26</v>
      </c>
    </row>
    <row r="30" spans="1:50" x14ac:dyDescent="0.25">
      <c r="A30" s="22" t="s">
        <v>34</v>
      </c>
      <c r="B30" s="23">
        <f>$B$29*PI()/180</f>
        <v>1.7453292519943295E-2</v>
      </c>
      <c r="C30" s="22" t="s">
        <v>25</v>
      </c>
    </row>
    <row r="31" spans="1:50" s="25" customFormat="1" ht="45" x14ac:dyDescent="0.25">
      <c r="F31" s="7" t="s">
        <v>35</v>
      </c>
      <c r="G31" s="7" t="s">
        <v>36</v>
      </c>
      <c r="H31" s="7" t="s">
        <v>37</v>
      </c>
      <c r="I31" s="8" t="s">
        <v>38</v>
      </c>
      <c r="J31" s="8" t="s">
        <v>39</v>
      </c>
      <c r="K31" s="8" t="s">
        <v>40</v>
      </c>
      <c r="L31" s="8" t="s">
        <v>41</v>
      </c>
      <c r="M31" s="8" t="s">
        <v>42</v>
      </c>
      <c r="N31" s="8" t="s">
        <v>43</v>
      </c>
      <c r="O31" s="8" t="s">
        <v>44</v>
      </c>
      <c r="P31" s="8" t="s">
        <v>45</v>
      </c>
      <c r="Q31" s="12" t="s">
        <v>46</v>
      </c>
      <c r="R31" s="12" t="s">
        <v>47</v>
      </c>
      <c r="S31" s="12" t="s">
        <v>48</v>
      </c>
      <c r="T31" s="12" t="s">
        <v>49</v>
      </c>
      <c r="U31" s="8" t="s">
        <v>50</v>
      </c>
      <c r="V31" s="8" t="s">
        <v>51</v>
      </c>
      <c r="W31" s="8" t="s">
        <v>52</v>
      </c>
      <c r="X31" s="8" t="s">
        <v>53</v>
      </c>
      <c r="Y31" s="8" t="s">
        <v>54</v>
      </c>
      <c r="Z31" s="8" t="s">
        <v>55</v>
      </c>
      <c r="AA31" s="8" t="s">
        <v>57</v>
      </c>
      <c r="AB31" s="8" t="s">
        <v>58</v>
      </c>
      <c r="AC31" s="8" t="s">
        <v>59</v>
      </c>
      <c r="AD31" s="8" t="s">
        <v>60</v>
      </c>
      <c r="AE31" s="8" t="s">
        <v>61</v>
      </c>
      <c r="AF31" s="8" t="s">
        <v>62</v>
      </c>
      <c r="AG31" s="8" t="s">
        <v>63</v>
      </c>
      <c r="AH31" s="8" t="s">
        <v>64</v>
      </c>
      <c r="AI31" s="8" t="s">
        <v>65</v>
      </c>
      <c r="AJ31" s="8" t="s">
        <v>66</v>
      </c>
      <c r="AK31" s="8" t="s">
        <v>67</v>
      </c>
      <c r="AL31" s="8" t="s">
        <v>68</v>
      </c>
      <c r="AM31" s="8" t="s">
        <v>69</v>
      </c>
      <c r="AN31" s="8" t="s">
        <v>70</v>
      </c>
      <c r="AO31" s="8" t="s">
        <v>71</v>
      </c>
      <c r="AP31" s="8" t="s">
        <v>72</v>
      </c>
      <c r="AQ31" s="8" t="s">
        <v>73</v>
      </c>
      <c r="AR31" s="8" t="s">
        <v>74</v>
      </c>
      <c r="AS31" s="8" t="s">
        <v>75</v>
      </c>
      <c r="AT31" s="8" t="s">
        <v>76</v>
      </c>
      <c r="AU31" s="8" t="s">
        <v>77</v>
      </c>
      <c r="AV31" s="8" t="s">
        <v>78</v>
      </c>
      <c r="AW31" s="8" t="s">
        <v>79</v>
      </c>
      <c r="AX31" s="8" t="s">
        <v>80</v>
      </c>
    </row>
    <row r="32" spans="1:50" x14ac:dyDescent="0.25">
      <c r="A32" s="31" t="s">
        <v>82</v>
      </c>
      <c r="F32" s="5">
        <v>0</v>
      </c>
      <c r="G32" s="5">
        <f>F32*$B$4</f>
        <v>0</v>
      </c>
      <c r="H32" s="2">
        <f>G32*180/PI()</f>
        <v>0</v>
      </c>
      <c r="I32" s="4">
        <f>$B$26*COS($B$4*F32)</f>
        <v>-1</v>
      </c>
      <c r="J32" s="2">
        <f>$B$26*COS($B$4*F32+PI()/2)</f>
        <v>-6.1257422745431001E-17</v>
      </c>
      <c r="K32" s="2">
        <f>$B$26*COS($B$4*F32+PI())</f>
        <v>1</v>
      </c>
      <c r="L32" s="2">
        <f>$B$26*COS($B$4*F32+3*PI()/2)</f>
        <v>1.83772268236293E-16</v>
      </c>
      <c r="M32" s="2">
        <f>$B$29*SIN($B$4*F32)</f>
        <v>0</v>
      </c>
      <c r="N32" s="2">
        <f>$B$29*SIN($B$4*F32+PI()/2)</f>
        <v>1</v>
      </c>
      <c r="O32" s="2">
        <f>$B$29*SIN($B$4*F32+PI())</f>
        <v>1.22514845490862E-16</v>
      </c>
      <c r="P32" s="2">
        <f>$B$29*SIN($B$4*F32+3*PI()/2)</f>
        <v>-1</v>
      </c>
      <c r="Q32" s="5">
        <f>$B$19+I32+M32</f>
        <v>4.2476622657417096</v>
      </c>
      <c r="R32" s="5">
        <f>$B$19+J32+N32</f>
        <v>6.2476622657417096</v>
      </c>
      <c r="S32" s="5">
        <f>$B$19+K32+O32</f>
        <v>6.2476622657417096</v>
      </c>
      <c r="T32" s="5">
        <f>$B$19+L32+P32</f>
        <v>4.2476622657417096</v>
      </c>
      <c r="U32" s="2">
        <f>$B$9*$B$13*$B$12*Q32*PI()/180</f>
        <v>2023.5973899614803</v>
      </c>
      <c r="V32" s="2">
        <f t="shared" ref="V32:X32" si="0">$B$9*$B$13*$B$12*R32*PI()/180</f>
        <v>2976.4026100385186</v>
      </c>
      <c r="W32" s="2">
        <f t="shared" si="0"/>
        <v>2976.4026100385186</v>
      </c>
      <c r="X32" s="2">
        <f t="shared" si="0"/>
        <v>2023.5973899614803</v>
      </c>
      <c r="Y32" s="2">
        <f>U32+V32+W32+X32</f>
        <v>9999.9999999999982</v>
      </c>
      <c r="Z32" s="2">
        <f>-U32*COS(PI()/180*Q32)</f>
        <v>-2018.0389888026041</v>
      </c>
      <c r="AA32" s="2">
        <f t="shared" ref="AA32:AC32" si="1">-V32*COS(PI()/180*R32)</f>
        <v>-2958.7250980146705</v>
      </c>
      <c r="AB32" s="2">
        <f t="shared" si="1"/>
        <v>-2958.7250980146705</v>
      </c>
      <c r="AC32" s="2">
        <f t="shared" si="1"/>
        <v>-2018.0389888026041</v>
      </c>
      <c r="AD32" s="2">
        <f>Z32+AA32+AB32+AC32</f>
        <v>-9953.5281736345496</v>
      </c>
      <c r="AE32" s="2">
        <f>-U32*SIN(PI()/180*Q32)*COS($B$4*$F32)</f>
        <v>-149.88340912682352</v>
      </c>
      <c r="AF32" s="2">
        <f>-V32*SIN(PI()/180*R32)*COS($B$4*$F32+PI()/2)</f>
        <v>-1.9841948851129818E-14</v>
      </c>
      <c r="AG32" s="2">
        <f>-W32*SIN(PI()/180*S32)*COS($B$4*$F32+PI())</f>
        <v>323.9109313101124</v>
      </c>
      <c r="AH32" s="2">
        <f>-X32*SIN(PI()/180*T32)*COS($B$4*$F32+3*PI()/2)</f>
        <v>2.7544414066224658E-14</v>
      </c>
      <c r="AI32" s="2">
        <f>AE32+AF32+AG32+AH32</f>
        <v>174.02752218328888</v>
      </c>
      <c r="AJ32" s="2">
        <f>U32*SIN(PI()/180*Q32)*SIN($B$4*$F32)</f>
        <v>0</v>
      </c>
      <c r="AK32" s="2">
        <f>V32*SIN(PI()/180*R32)*SIN($B$4*$F32+PI()/2)</f>
        <v>323.9109313101124</v>
      </c>
      <c r="AL32" s="2">
        <f>W32*SIN(PI()/180*S32)*SIN($B$4*$F32+PI())</f>
        <v>3.9683897702259635E-14</v>
      </c>
      <c r="AM32" s="2">
        <f>X32*SIN(PI()/180*T32)*SIN($B$4*$F32+3*PI()/2)</f>
        <v>-149.88340912682352</v>
      </c>
      <c r="AN32" s="2">
        <f>AJ32+AK32+AL32+AM32</f>
        <v>174.02752218328894</v>
      </c>
      <c r="AO32" s="2">
        <f>3/4*$B$5*U32*COS($B$4*$F32)</f>
        <v>30353.960849422205</v>
      </c>
      <c r="AP32" s="2">
        <f>3/4*$B$5*V32*COS($B$4*$F32+PI()/2)</f>
        <v>2.7349012941560065E-12</v>
      </c>
      <c r="AQ32" s="2">
        <f>3/4*$B$5*W32*COS($B$4*$F32+PI())</f>
        <v>-44646.039150577781</v>
      </c>
      <c r="AR32" s="2">
        <f>3/4*$B$5*X32*COS($B$4*$F32+3*PI()/2)</f>
        <v>-5.5782162352539533E-12</v>
      </c>
      <c r="AS32" s="2">
        <f>AO32+AP32+AQ32+AR32</f>
        <v>-14292.078301155578</v>
      </c>
      <c r="AT32" s="2">
        <f>3/4*$B$5*U32*SIN($B$4*$F32)</f>
        <v>0</v>
      </c>
      <c r="AU32" s="2">
        <f>3/4*$B$5*V32*SIN($B$4*$F32+PI()/2)</f>
        <v>44646.039150577781</v>
      </c>
      <c r="AV32" s="2">
        <f>3/4*$B$5*W32*SIN($B$4*$F32+PI())</f>
        <v>5.4698025883120129E-12</v>
      </c>
      <c r="AW32" s="2">
        <f>3/4*$B$5*X32*SIN($B$4*$F32+3*PI()/2)</f>
        <v>-30353.960849422205</v>
      </c>
      <c r="AX32" s="2">
        <f>AT32+AU32+AV32+AW32</f>
        <v>14292.078301155583</v>
      </c>
    </row>
    <row r="33" spans="1:50" x14ac:dyDescent="0.25">
      <c r="A33" s="33" t="s">
        <v>83</v>
      </c>
      <c r="B33" s="33">
        <v>4</v>
      </c>
      <c r="C33" s="33" t="s">
        <v>84</v>
      </c>
      <c r="F33" s="5">
        <v>1E-3</v>
      </c>
      <c r="G33" s="5">
        <f t="shared" ref="G33:G96" si="2">F33*$B$4</f>
        <v>2.6179938779914941E-2</v>
      </c>
      <c r="H33" s="2">
        <f t="shared" ref="H33:H96" si="3">G33*180/PI()</f>
        <v>1.5</v>
      </c>
      <c r="I33" s="4">
        <f t="shared" ref="I33:I96" si="4">$B$26*COS($B$4*F33)</f>
        <v>-0.99965732497555726</v>
      </c>
      <c r="J33" s="2">
        <f t="shared" ref="J33:J96" si="5">$B$26*COS($B$4*F33+PI()/2)</f>
        <v>2.6176948307873017E-2</v>
      </c>
      <c r="K33" s="2">
        <f t="shared" ref="K33:K96" si="6">$B$26*COS($B$4*F33+PI())</f>
        <v>0.99965732497555726</v>
      </c>
      <c r="L33" s="2">
        <f t="shared" ref="L33:L96" si="7">$B$26*COS($B$4*F33+3*PI()/2)</f>
        <v>-2.6176948307873114E-2</v>
      </c>
      <c r="M33" s="2">
        <f t="shared" ref="M33:M96" si="8">$B$29*SIN($B$4*F33)</f>
        <v>2.6176948307873149E-2</v>
      </c>
      <c r="N33" s="2">
        <f t="shared" ref="N33:N96" si="9">$B$29*SIN($B$4*F33+PI()/2)</f>
        <v>0.99965732497555726</v>
      </c>
      <c r="O33" s="2">
        <f t="shared" ref="O33:O96" si="10">$B$29*SIN($B$4*F33+PI())</f>
        <v>-2.6176948307873177E-2</v>
      </c>
      <c r="P33" s="2">
        <f t="shared" ref="P33:P96" si="11">$B$29*SIN($B$4*F33+3*PI()/2)</f>
        <v>-0.99965732497555726</v>
      </c>
      <c r="Q33" s="5">
        <f t="shared" ref="Q33:Q96" si="12">$B$19+I33+M33</f>
        <v>4.2741818890740255</v>
      </c>
      <c r="R33" s="5">
        <f t="shared" ref="R33:R96" si="13">$B$19+J33+N33</f>
        <v>6.2734965390251398</v>
      </c>
      <c r="S33" s="5">
        <f t="shared" ref="S33:S96" si="14">$B$19+K33+O33</f>
        <v>6.2211426424093936</v>
      </c>
      <c r="T33" s="5">
        <f t="shared" ref="T33:T96" si="15">$B$19+L33+P33</f>
        <v>4.2218279924582784</v>
      </c>
      <c r="U33" s="2">
        <f t="shared" ref="U33:U96" si="16">$B$9*$B$13*$B$12*Q33*PI()/180</f>
        <v>2036.2314077342339</v>
      </c>
      <c r="V33" s="2">
        <f t="shared" ref="V33:V96" si="17">$B$9*$B$13*$B$12*R33*PI()/180</f>
        <v>2988.7101252591929</v>
      </c>
      <c r="W33" s="2">
        <f t="shared" ref="W33:W96" si="18">$B$9*$B$13*$B$12*S33*PI()/180</f>
        <v>2963.7685922657652</v>
      </c>
      <c r="X33" s="2">
        <f t="shared" ref="X33:X96" si="19">$B$9*$B$13*$B$12*T33*PI()/180</f>
        <v>2011.2898747408055</v>
      </c>
      <c r="Y33" s="2">
        <f t="shared" ref="Y33:Y96" si="20">U33+V33+W33+X33</f>
        <v>9999.9999999999982</v>
      </c>
      <c r="Z33" s="2">
        <f t="shared" ref="Z33:Z96" si="21">-U33*COS(PI()/180*Q33)</f>
        <v>-2030.5682786679849</v>
      </c>
      <c r="AA33" s="2">
        <f t="shared" ref="AA33:AA96" si="22">-V33*COS(PI()/180*R33)</f>
        <v>-2970.8125610549814</v>
      </c>
      <c r="AB33" s="2">
        <f t="shared" ref="AB33:AB96" si="23">-W33*COS(PI()/180*S33)</f>
        <v>-2946.3150881971237</v>
      </c>
      <c r="AC33" s="2">
        <f t="shared" ref="AC33:AC96" si="24">-X33*COS(PI()/180*T33)</f>
        <v>-2005.8322462429032</v>
      </c>
      <c r="AD33" s="2">
        <f t="shared" ref="AD33:AD96" si="25">Z33+AA33+AB33+AC33</f>
        <v>-9953.5281741629915</v>
      </c>
      <c r="AE33" s="2">
        <f t="shared" ref="AE33:AE96" si="26">-U33*SIN(PI()/180*Q33)*COS($B$4*$F33)</f>
        <v>-151.70705338678911</v>
      </c>
      <c r="AF33" s="2">
        <f t="shared" ref="AF33:AF96" si="27">-V33*SIN(PI()/180*R33)*COS($B$4*$F33+PI()/2)</f>
        <v>8.549126013340782</v>
      </c>
      <c r="AG33" s="2">
        <f t="shared" ref="AG33:AG96" si="28">-W33*SIN(PI()/180*S33)*COS($B$4*$F33+PI())</f>
        <v>321.06227849733096</v>
      </c>
      <c r="AH33" s="2">
        <f t="shared" ref="AH33:AH96" si="29">-X33*SIN(PI()/180*T33)*COS($B$4*$F33+3*PI()/2)</f>
        <v>-3.875953137682854</v>
      </c>
      <c r="AI33" s="2">
        <f t="shared" ref="AI33:AI96" si="30">AE33+AF33+AG33+AH33</f>
        <v>174.02839798619979</v>
      </c>
      <c r="AJ33" s="2">
        <f t="shared" ref="AJ33:AJ96" si="31">U33*SIN(PI()/180*Q33)*SIN($B$4*$F33)</f>
        <v>3.9725890014789131</v>
      </c>
      <c r="AK33" s="2">
        <f t="shared" ref="AK33:AK96" si="32">V33*SIN(PI()/180*R33)*SIN($B$4*$F33+PI()/2)</f>
        <v>326.47795078560893</v>
      </c>
      <c r="AL33" s="2">
        <f t="shared" ref="AL33:AL96" si="33">W33*SIN(PI()/180*S33)*SIN($B$4*$F33+PI())</f>
        <v>-8.4073116435555679</v>
      </c>
      <c r="AM33" s="2">
        <f t="shared" ref="AM33:AM96" si="34">X33*SIN(PI()/180*T33)*SIN($B$4*$F33+3*PI()/2)</f>
        <v>-148.01667863558058</v>
      </c>
      <c r="AN33" s="2">
        <f t="shared" ref="AN33:AN96" si="35">AJ33+AK33+AL33+AM33</f>
        <v>174.02654950795173</v>
      </c>
      <c r="AO33" s="2">
        <f t="shared" ref="AO33:AO96" si="36">3/4*$B$5*U33*COS($B$4*$F33)</f>
        <v>30533.004631302261</v>
      </c>
      <c r="AP33" s="2">
        <f t="shared" ref="AP33:AP96" si="37">3/4*$B$5*V33*COS($B$4*$F33+PI()/2)</f>
        <v>-1173.5296568418987</v>
      </c>
      <c r="AQ33" s="2">
        <f t="shared" ref="AQ33:AQ96" si="38">3/4*$B$5*W33*COS($B$4*$F33+PI())</f>
        <v>-44441.29474186452</v>
      </c>
      <c r="AR33" s="2">
        <f t="shared" ref="AR33:AR96" si="39">3/4*$B$5*X33*COS($B$4*$F33+3*PI()/2)</f>
        <v>789.74146624857985</v>
      </c>
      <c r="AS33" s="2">
        <f t="shared" ref="AS33:AS96" si="40">AO33+AP33+AQ33+AR33</f>
        <v>-14292.07830115558</v>
      </c>
      <c r="AT33" s="2">
        <f t="shared" ref="AT33:AT96" si="41">3/4*$B$5*U33*SIN($B$4*$F33)</f>
        <v>799.53486454690221</v>
      </c>
      <c r="AU33" s="2">
        <f t="shared" ref="AU33:AU96" si="42">3/4*$B$5*V33*SIN($B$4*$F33+PI()/2)</f>
        <v>44815.289534159507</v>
      </c>
      <c r="AV33" s="2">
        <f t="shared" ref="AV33:AV96" si="43">3/4*$B$5*W33*SIN($B$4*$F33+PI())</f>
        <v>-1163.7362585435849</v>
      </c>
      <c r="AW33" s="2">
        <f t="shared" ref="AW33:AW96" si="44">3/4*$B$5*X33*SIN($B$4*$F33+3*PI()/2)</f>
        <v>-30159.009839007256</v>
      </c>
      <c r="AX33" s="2">
        <f t="shared" ref="AX33:AX96" si="45">AT33+AU33+AV33+AW33</f>
        <v>14292.078301155572</v>
      </c>
    </row>
    <row r="34" spans="1:50" x14ac:dyDescent="0.25">
      <c r="A34" s="33" t="s">
        <v>85</v>
      </c>
      <c r="B34" s="33">
        <v>2</v>
      </c>
      <c r="C34" s="33" t="s">
        <v>86</v>
      </c>
      <c r="F34" s="5">
        <v>2E-3</v>
      </c>
      <c r="G34" s="5">
        <f t="shared" si="2"/>
        <v>5.2359877559829883E-2</v>
      </c>
      <c r="H34" s="2">
        <f t="shared" si="3"/>
        <v>3</v>
      </c>
      <c r="I34" s="4">
        <f t="shared" si="4"/>
        <v>-0.99862953475457383</v>
      </c>
      <c r="J34" s="2">
        <f t="shared" si="5"/>
        <v>5.2335956242943842E-2</v>
      </c>
      <c r="K34" s="2">
        <f t="shared" si="6"/>
        <v>0.99862953475457383</v>
      </c>
      <c r="L34" s="2">
        <f t="shared" si="7"/>
        <v>-5.2335956242943946E-2</v>
      </c>
      <c r="M34" s="2">
        <f t="shared" si="8"/>
        <v>5.2335956242943828E-2</v>
      </c>
      <c r="N34" s="2">
        <f t="shared" si="9"/>
        <v>0.99862953475457383</v>
      </c>
      <c r="O34" s="2">
        <f t="shared" si="10"/>
        <v>-5.2335956242943557E-2</v>
      </c>
      <c r="P34" s="2">
        <f t="shared" si="11"/>
        <v>-0.99862953475457383</v>
      </c>
      <c r="Q34" s="5">
        <f t="shared" si="12"/>
        <v>4.3013686872300791</v>
      </c>
      <c r="R34" s="5">
        <f t="shared" si="13"/>
        <v>6.2986277567392275</v>
      </c>
      <c r="S34" s="5">
        <f t="shared" si="14"/>
        <v>6.19395584425334</v>
      </c>
      <c r="T34" s="5">
        <f t="shared" si="15"/>
        <v>4.1966967747441917</v>
      </c>
      <c r="U34" s="2">
        <f t="shared" si="16"/>
        <v>2049.1832693343686</v>
      </c>
      <c r="V34" s="2">
        <f t="shared" si="17"/>
        <v>3000.6827029716314</v>
      </c>
      <c r="W34" s="2">
        <f t="shared" si="18"/>
        <v>2950.816730665631</v>
      </c>
      <c r="X34" s="2">
        <f t="shared" si="19"/>
        <v>1999.3172970283683</v>
      </c>
      <c r="Y34" s="2">
        <f t="shared" si="20"/>
        <v>10000</v>
      </c>
      <c r="Z34" s="2">
        <f t="shared" si="21"/>
        <v>-2043.4114211750443</v>
      </c>
      <c r="AA34" s="2">
        <f t="shared" si="22"/>
        <v>-2982.5693318662729</v>
      </c>
      <c r="AB34" s="2">
        <f t="shared" si="23"/>
        <v>-2933.5908993258545</v>
      </c>
      <c r="AC34" s="2">
        <f t="shared" si="24"/>
        <v>-1993.9565233753685</v>
      </c>
      <c r="AD34" s="2">
        <f t="shared" si="25"/>
        <v>-9953.52817574254</v>
      </c>
      <c r="AE34" s="2">
        <f t="shared" si="26"/>
        <v>-153.48333358725301</v>
      </c>
      <c r="AF34" s="2">
        <f t="shared" si="27"/>
        <v>17.229332597643584</v>
      </c>
      <c r="AG34" s="2">
        <f t="shared" si="28"/>
        <v>317.94051736288031</v>
      </c>
      <c r="AH34" s="2">
        <f t="shared" si="29"/>
        <v>-7.6573490520662544</v>
      </c>
      <c r="AI34" s="2">
        <f t="shared" si="30"/>
        <v>174.02916732120462</v>
      </c>
      <c r="AJ34" s="2">
        <f t="shared" si="31"/>
        <v>8.0437206702661399</v>
      </c>
      <c r="AK34" s="2">
        <f t="shared" si="32"/>
        <v>328.75525033396849</v>
      </c>
      <c r="AL34" s="2">
        <f t="shared" si="33"/>
        <v>-16.662556459089675</v>
      </c>
      <c r="AM34" s="2">
        <f t="shared" si="34"/>
        <v>-146.11092392812193</v>
      </c>
      <c r="AN34" s="2">
        <f t="shared" si="35"/>
        <v>174.02549061702305</v>
      </c>
      <c r="AO34" s="2">
        <f t="shared" si="36"/>
        <v>30695.624023233555</v>
      </c>
      <c r="AP34" s="2">
        <f t="shared" si="37"/>
        <v>-2355.6539796252264</v>
      </c>
      <c r="AQ34" s="2">
        <f t="shared" si="38"/>
        <v>-44201.591083359475</v>
      </c>
      <c r="AR34" s="2">
        <f t="shared" si="39"/>
        <v>1569.5427385955647</v>
      </c>
      <c r="AS34" s="2">
        <f t="shared" si="40"/>
        <v>-14292.078301155581</v>
      </c>
      <c r="AT34" s="2">
        <f t="shared" si="41"/>
        <v>1608.6894887648414</v>
      </c>
      <c r="AU34" s="2">
        <f t="shared" si="42"/>
        <v>44948.555574219863</v>
      </c>
      <c r="AV34" s="2">
        <f t="shared" si="43"/>
        <v>-2316.5072294559332</v>
      </c>
      <c r="AW34" s="2">
        <f t="shared" si="44"/>
        <v>-29948.659532373174</v>
      </c>
      <c r="AX34" s="2">
        <f t="shared" si="45"/>
        <v>14292.07830115559</v>
      </c>
    </row>
    <row r="35" spans="1:50" x14ac:dyDescent="0.25">
      <c r="A35" s="33" t="s">
        <v>87</v>
      </c>
      <c r="B35" s="33">
        <v>1</v>
      </c>
      <c r="C35" s="34" t="s">
        <v>84</v>
      </c>
      <c r="F35" s="5">
        <v>3.0000000000000001E-3</v>
      </c>
      <c r="G35" s="5">
        <f t="shared" si="2"/>
        <v>7.8539816339744828E-2</v>
      </c>
      <c r="H35" s="2">
        <f t="shared" si="3"/>
        <v>4.5</v>
      </c>
      <c r="I35" s="4">
        <f t="shared" si="4"/>
        <v>-0.99691733373312796</v>
      </c>
      <c r="J35" s="2">
        <f t="shared" si="5"/>
        <v>7.8459095727844874E-2</v>
      </c>
      <c r="K35" s="2">
        <f t="shared" si="6"/>
        <v>0.99691733373312796</v>
      </c>
      <c r="L35" s="2">
        <f t="shared" si="7"/>
        <v>-7.8459095727845207E-2</v>
      </c>
      <c r="M35" s="2">
        <f t="shared" si="8"/>
        <v>7.8459095727844944E-2</v>
      </c>
      <c r="N35" s="2">
        <f t="shared" si="9"/>
        <v>0.99691733373312796</v>
      </c>
      <c r="O35" s="2">
        <f t="shared" si="10"/>
        <v>-7.8459095727844819E-2</v>
      </c>
      <c r="P35" s="2">
        <f t="shared" si="11"/>
        <v>-0.99691733373312796</v>
      </c>
      <c r="Q35" s="5">
        <f t="shared" si="12"/>
        <v>4.3292040277364263</v>
      </c>
      <c r="R35" s="5">
        <f t="shared" si="13"/>
        <v>6.3230386952026825</v>
      </c>
      <c r="S35" s="5">
        <f t="shared" si="14"/>
        <v>6.1661205037469928</v>
      </c>
      <c r="T35" s="5">
        <f t="shared" si="15"/>
        <v>4.1722858362807367</v>
      </c>
      <c r="U35" s="2">
        <f t="shared" si="16"/>
        <v>2062.4440982029028</v>
      </c>
      <c r="V35" s="2">
        <f t="shared" si="17"/>
        <v>3012.3121377691104</v>
      </c>
      <c r="W35" s="2">
        <f t="shared" si="18"/>
        <v>2937.5559017970959</v>
      </c>
      <c r="X35" s="2">
        <f t="shared" si="19"/>
        <v>1987.6878622308884</v>
      </c>
      <c r="Y35" s="2">
        <f t="shared" si="20"/>
        <v>9999.9999999999982</v>
      </c>
      <c r="Z35" s="2">
        <f t="shared" si="21"/>
        <v>-2056.5595055854287</v>
      </c>
      <c r="AA35" s="2">
        <f t="shared" si="22"/>
        <v>-2993.9874924156989</v>
      </c>
      <c r="AB35" s="2">
        <f t="shared" si="23"/>
        <v>-2920.5611160890785</v>
      </c>
      <c r="AC35" s="2">
        <f t="shared" si="24"/>
        <v>-1982.4200642656699</v>
      </c>
      <c r="AD35" s="2">
        <f t="shared" si="25"/>
        <v>-9953.5281783558767</v>
      </c>
      <c r="AE35" s="2">
        <f t="shared" si="26"/>
        <v>-155.20776123028472</v>
      </c>
      <c r="AF35" s="2">
        <f t="shared" si="27"/>
        <v>26.029425591004578</v>
      </c>
      <c r="AG35" s="2">
        <f t="shared" si="28"/>
        <v>314.55458143931008</v>
      </c>
      <c r="AH35" s="2">
        <f t="shared" si="29"/>
        <v>-11.346424040722242</v>
      </c>
      <c r="AI35" s="2">
        <f t="shared" si="30"/>
        <v>174.02982175930771</v>
      </c>
      <c r="AJ35" s="2">
        <f t="shared" si="31"/>
        <v>12.215115721251248</v>
      </c>
      <c r="AK35" s="2">
        <f t="shared" si="32"/>
        <v>330.73521072432976</v>
      </c>
      <c r="AL35" s="2">
        <f t="shared" si="33"/>
        <v>-24.755982448777111</v>
      </c>
      <c r="AM35" s="2">
        <f t="shared" si="34"/>
        <v>-144.16998688487101</v>
      </c>
      <c r="AN35" s="2">
        <f t="shared" si="35"/>
        <v>174.02435711193291</v>
      </c>
      <c r="AO35" s="2">
        <f t="shared" si="36"/>
        <v>30841.294070310949</v>
      </c>
      <c r="AP35" s="2">
        <f t="shared" si="37"/>
        <v>-3545.149295690635</v>
      </c>
      <c r="AQ35" s="2">
        <f t="shared" si="38"/>
        <v>-43927.505959673625</v>
      </c>
      <c r="AR35" s="2">
        <f t="shared" si="39"/>
        <v>2339.2828838977393</v>
      </c>
      <c r="AS35" s="2">
        <f t="shared" si="40"/>
        <v>-14292.078301155572</v>
      </c>
      <c r="AT35" s="2">
        <f t="shared" si="41"/>
        <v>2427.2624840134558</v>
      </c>
      <c r="AU35" s="2">
        <f t="shared" si="42"/>
        <v>45045.392771350802</v>
      </c>
      <c r="AV35" s="2">
        <f t="shared" si="43"/>
        <v>-3457.169695574908</v>
      </c>
      <c r="AW35" s="2">
        <f t="shared" si="44"/>
        <v>-29723.407258633775</v>
      </c>
      <c r="AX35" s="2">
        <f t="shared" si="45"/>
        <v>14292.078301155572</v>
      </c>
    </row>
    <row r="36" spans="1:50" x14ac:dyDescent="0.25">
      <c r="A36" s="27" t="s">
        <v>88</v>
      </c>
      <c r="B36" s="27">
        <f>$B$33*$B$34*$B$35</f>
        <v>8</v>
      </c>
      <c r="C36" s="27" t="s">
        <v>15</v>
      </c>
      <c r="F36" s="5">
        <v>4.0000000000000001E-3</v>
      </c>
      <c r="G36" s="5">
        <f t="shared" si="2"/>
        <v>0.10471975511965977</v>
      </c>
      <c r="H36" s="2">
        <f t="shared" si="3"/>
        <v>6</v>
      </c>
      <c r="I36" s="4">
        <f t="shared" si="4"/>
        <v>-0.99452189536827329</v>
      </c>
      <c r="J36" s="2">
        <f t="shared" si="5"/>
        <v>0.10452846326765333</v>
      </c>
      <c r="K36" s="2">
        <f t="shared" si="6"/>
        <v>0.99452189536827329</v>
      </c>
      <c r="L36" s="2">
        <f t="shared" si="7"/>
        <v>-0.10452846326765299</v>
      </c>
      <c r="M36" s="2">
        <f t="shared" si="8"/>
        <v>0.10452846326765346</v>
      </c>
      <c r="N36" s="2">
        <f t="shared" si="9"/>
        <v>0.9945218953682734</v>
      </c>
      <c r="O36" s="2">
        <f t="shared" si="10"/>
        <v>-0.1045284632676535</v>
      </c>
      <c r="P36" s="2">
        <f t="shared" si="11"/>
        <v>-0.9945218953682734</v>
      </c>
      <c r="Q36" s="5">
        <f t="shared" si="12"/>
        <v>4.3576688336410898</v>
      </c>
      <c r="R36" s="5">
        <f t="shared" si="13"/>
        <v>6.3467126243776368</v>
      </c>
      <c r="S36" s="5">
        <f t="shared" si="14"/>
        <v>6.1376556978423293</v>
      </c>
      <c r="T36" s="5">
        <f t="shared" si="15"/>
        <v>4.1486119071057832</v>
      </c>
      <c r="U36" s="2">
        <f t="shared" si="16"/>
        <v>2076.0048060301247</v>
      </c>
      <c r="V36" s="2">
        <f t="shared" si="17"/>
        <v>3023.590459417926</v>
      </c>
      <c r="W36" s="2">
        <f t="shared" si="18"/>
        <v>2923.995193969874</v>
      </c>
      <c r="X36" s="2">
        <f t="shared" si="19"/>
        <v>1976.4095405820738</v>
      </c>
      <c r="Y36" s="2">
        <f t="shared" si="20"/>
        <v>9999.9999999999982</v>
      </c>
      <c r="Z36" s="2">
        <f t="shared" si="21"/>
        <v>-2070.0034114448672</v>
      </c>
      <c r="AA36" s="2">
        <f t="shared" si="22"/>
        <v>-3005.0593570747769</v>
      </c>
      <c r="AB36" s="2">
        <f t="shared" si="23"/>
        <v>-2907.2345346750444</v>
      </c>
      <c r="AC36" s="2">
        <f t="shared" si="24"/>
        <v>-1971.2308787796894</v>
      </c>
      <c r="AD36" s="2">
        <f t="shared" si="25"/>
        <v>-9953.5281819743777</v>
      </c>
      <c r="AE36" s="2">
        <f t="shared" si="26"/>
        <v>-156.87564314172283</v>
      </c>
      <c r="AF36" s="2">
        <f t="shared" si="27"/>
        <v>34.937773250192208</v>
      </c>
      <c r="AG36" s="2">
        <f t="shared" si="28"/>
        <v>310.91378201535565</v>
      </c>
      <c r="AH36" s="2">
        <f t="shared" si="29"/>
        <v>-14.945557993476513</v>
      </c>
      <c r="AI36" s="2">
        <f t="shared" si="30"/>
        <v>174.03035413034851</v>
      </c>
      <c r="AJ36" s="2">
        <f t="shared" si="31"/>
        <v>16.488294504221937</v>
      </c>
      <c r="AK36" s="2">
        <f t="shared" si="32"/>
        <v>332.41070792131785</v>
      </c>
      <c r="AL36" s="2">
        <f t="shared" si="33"/>
        <v>-32.6783552922832</v>
      </c>
      <c r="AM36" s="2">
        <f t="shared" si="34"/>
        <v>-142.19748572165582</v>
      </c>
      <c r="AN36" s="2">
        <f t="shared" si="35"/>
        <v>174.02316141160077</v>
      </c>
      <c r="AO36" s="2">
        <f t="shared" si="36"/>
        <v>30969.483517300861</v>
      </c>
      <c r="AP36" s="2">
        <f t="shared" si="37"/>
        <v>-4740.7689641054067</v>
      </c>
      <c r="AQ36" s="2">
        <f t="shared" si="38"/>
        <v>-43619.658635319618</v>
      </c>
      <c r="AR36" s="2">
        <f t="shared" si="39"/>
        <v>3098.8657809685833</v>
      </c>
      <c r="AS36" s="2">
        <f t="shared" si="40"/>
        <v>-14292.07830115558</v>
      </c>
      <c r="AT36" s="2">
        <f t="shared" si="41"/>
        <v>3255.023881658879</v>
      </c>
      <c r="AU36" s="2">
        <f t="shared" si="42"/>
        <v>45105.403717766167</v>
      </c>
      <c r="AV36" s="2">
        <f t="shared" si="43"/>
        <v>-4584.6108634151306</v>
      </c>
      <c r="AW36" s="2">
        <f t="shared" si="44"/>
        <v>-29483.738434854338</v>
      </c>
      <c r="AX36" s="2">
        <f t="shared" si="45"/>
        <v>14292.07830115558</v>
      </c>
    </row>
    <row r="37" spans="1:50" x14ac:dyDescent="0.25">
      <c r="A37" s="33" t="s">
        <v>89</v>
      </c>
      <c r="B37" s="33">
        <v>2000</v>
      </c>
      <c r="C37" s="33" t="s">
        <v>90</v>
      </c>
      <c r="F37" s="5">
        <v>5.0000000000000001E-3</v>
      </c>
      <c r="G37" s="5">
        <f t="shared" si="2"/>
        <v>0.1308996938995747</v>
      </c>
      <c r="H37" s="2">
        <f t="shared" si="3"/>
        <v>7.4999999999999991</v>
      </c>
      <c r="I37" s="4">
        <f t="shared" si="4"/>
        <v>-0.99144486137381038</v>
      </c>
      <c r="J37" s="2">
        <f t="shared" si="5"/>
        <v>0.1305261922200516</v>
      </c>
      <c r="K37" s="2">
        <f t="shared" si="6"/>
        <v>0.99144486137381049</v>
      </c>
      <c r="L37" s="2">
        <f t="shared" si="7"/>
        <v>-0.13052619222005127</v>
      </c>
      <c r="M37" s="2">
        <f t="shared" si="8"/>
        <v>0.13052619222005157</v>
      </c>
      <c r="N37" s="2">
        <f t="shared" si="9"/>
        <v>0.99144486137381038</v>
      </c>
      <c r="O37" s="2">
        <f t="shared" si="10"/>
        <v>-0.13052619222005132</v>
      </c>
      <c r="P37" s="2">
        <f t="shared" si="11"/>
        <v>-0.99144486137381049</v>
      </c>
      <c r="Q37" s="5">
        <f t="shared" si="12"/>
        <v>4.3867435965879515</v>
      </c>
      <c r="R37" s="5">
        <f t="shared" si="13"/>
        <v>6.3696333193355716</v>
      </c>
      <c r="S37" s="5">
        <f t="shared" si="14"/>
        <v>6.1085809348954694</v>
      </c>
      <c r="T37" s="5">
        <f t="shared" si="15"/>
        <v>4.1256912121478475</v>
      </c>
      <c r="U37" s="2">
        <f t="shared" si="16"/>
        <v>2089.8560989842608</v>
      </c>
      <c r="V37" s="2">
        <f t="shared" si="17"/>
        <v>3034.509938319783</v>
      </c>
      <c r="W37" s="2">
        <f t="shared" si="18"/>
        <v>2910.1439010157392</v>
      </c>
      <c r="X37" s="2">
        <f t="shared" si="19"/>
        <v>1965.4900616802163</v>
      </c>
      <c r="Y37" s="2">
        <f t="shared" si="20"/>
        <v>10000</v>
      </c>
      <c r="Z37" s="2">
        <f t="shared" si="21"/>
        <v>-2083.733815092095</v>
      </c>
      <c r="AA37" s="2">
        <f t="shared" si="22"/>
        <v>-3015.7774774411482</v>
      </c>
      <c r="AB37" s="2">
        <f t="shared" si="23"/>
        <v>-2893.6201571520028</v>
      </c>
      <c r="AC37" s="2">
        <f t="shared" si="24"/>
        <v>-1960.3967368731498</v>
      </c>
      <c r="AD37" s="2">
        <f t="shared" si="25"/>
        <v>-9953.5281865583966</v>
      </c>
      <c r="AE37" s="2">
        <f t="shared" si="26"/>
        <v>-158.48208833994244</v>
      </c>
      <c r="AF37" s="2">
        <f t="shared" si="27"/>
        <v>43.942330774983283</v>
      </c>
      <c r="AG37" s="2">
        <f t="shared" si="28"/>
        <v>307.02777664890408</v>
      </c>
      <c r="AH37" s="2">
        <f t="shared" si="29"/>
        <v>-18.45726048238625</v>
      </c>
      <c r="AI37" s="2">
        <f t="shared" si="30"/>
        <v>174.03075860155866</v>
      </c>
      <c r="AJ37" s="2">
        <f t="shared" si="31"/>
        <v>20.864562752819726</v>
      </c>
      <c r="AK37" s="2">
        <f t="shared" si="32"/>
        <v>333.7751397068082</v>
      </c>
      <c r="AL37" s="2">
        <f t="shared" si="33"/>
        <v>-40.420973624533268</v>
      </c>
      <c r="AM37" s="2">
        <f t="shared" si="34"/>
        <v>-140.19681221872511</v>
      </c>
      <c r="AN37" s="2">
        <f t="shared" si="35"/>
        <v>174.02191661636957</v>
      </c>
      <c r="AO37" s="2">
        <f t="shared" si="36"/>
        <v>31079.656355229941</v>
      </c>
      <c r="AP37" s="2">
        <f t="shared" si="37"/>
        <v>-5941.2454125417744</v>
      </c>
      <c r="AQ37" s="2">
        <f t="shared" si="38"/>
        <v>-43278.708247805844</v>
      </c>
      <c r="AR37" s="2">
        <f t="shared" si="39"/>
        <v>3848.219003962085</v>
      </c>
      <c r="AS37" s="2">
        <f t="shared" si="40"/>
        <v>-14292.078301155592</v>
      </c>
      <c r="AT37" s="2">
        <f t="shared" si="41"/>
        <v>4091.7143833240016</v>
      </c>
      <c r="AU37" s="2">
        <f t="shared" si="42"/>
        <v>45128.239277023611</v>
      </c>
      <c r="AV37" s="2">
        <f t="shared" si="43"/>
        <v>-5697.7500331798556</v>
      </c>
      <c r="AW37" s="2">
        <f t="shared" si="44"/>
        <v>-29230.125326012167</v>
      </c>
      <c r="AX37" s="2">
        <f t="shared" si="45"/>
        <v>14292.07830115559</v>
      </c>
    </row>
    <row r="38" spans="1:50" x14ac:dyDescent="0.25">
      <c r="A38" s="27" t="s">
        <v>89</v>
      </c>
      <c r="B38" s="28">
        <f>$B$37*2*PI()/60</f>
        <v>209.43951023931953</v>
      </c>
      <c r="C38" s="27" t="s">
        <v>2</v>
      </c>
      <c r="F38" s="5">
        <v>6.0000000000000001E-3</v>
      </c>
      <c r="G38" s="5">
        <f t="shared" si="2"/>
        <v>0.15707963267948966</v>
      </c>
      <c r="H38" s="2">
        <f t="shared" si="3"/>
        <v>9</v>
      </c>
      <c r="I38" s="4">
        <f t="shared" si="4"/>
        <v>-0.98768834059513777</v>
      </c>
      <c r="J38" s="2">
        <f t="shared" si="5"/>
        <v>0.15643446504023081</v>
      </c>
      <c r="K38" s="2">
        <f t="shared" si="6"/>
        <v>0.98768834059513777</v>
      </c>
      <c r="L38" s="2">
        <f t="shared" si="7"/>
        <v>-0.15643446504023067</v>
      </c>
      <c r="M38" s="2">
        <f t="shared" si="8"/>
        <v>0.15643446504023087</v>
      </c>
      <c r="N38" s="2">
        <f t="shared" si="9"/>
        <v>0.98768834059513777</v>
      </c>
      <c r="O38" s="2">
        <f t="shared" si="10"/>
        <v>-0.15643446504023073</v>
      </c>
      <c r="P38" s="2">
        <f t="shared" si="11"/>
        <v>-0.98768834059513777</v>
      </c>
      <c r="Q38" s="5">
        <f t="shared" si="12"/>
        <v>4.4164083901868025</v>
      </c>
      <c r="R38" s="5">
        <f t="shared" si="13"/>
        <v>6.391785071377079</v>
      </c>
      <c r="S38" s="5">
        <f t="shared" si="14"/>
        <v>6.0789161412966166</v>
      </c>
      <c r="T38" s="5">
        <f t="shared" si="15"/>
        <v>4.103539460106342</v>
      </c>
      <c r="U38" s="2">
        <f t="shared" si="16"/>
        <v>2103.9884840810073</v>
      </c>
      <c r="V38" s="2">
        <f t="shared" si="17"/>
        <v>3045.0630908092826</v>
      </c>
      <c r="W38" s="2">
        <f t="shared" si="18"/>
        <v>2896.0115159189918</v>
      </c>
      <c r="X38" s="2">
        <f t="shared" si="19"/>
        <v>1954.936909190717</v>
      </c>
      <c r="Y38" s="2">
        <f t="shared" si="20"/>
        <v>9999.9999999999982</v>
      </c>
      <c r="Z38" s="2">
        <f t="shared" si="21"/>
        <v>-2097.7411963133809</v>
      </c>
      <c r="AA38" s="2">
        <f t="shared" si="22"/>
        <v>-3026.1346469950108</v>
      </c>
      <c r="AB38" s="2">
        <f t="shared" si="23"/>
        <v>-2879.7271856953116</v>
      </c>
      <c r="AC38" s="2">
        <f t="shared" si="24"/>
        <v>-1949.9251630540016</v>
      </c>
      <c r="AD38" s="2">
        <f t="shared" si="25"/>
        <v>-9953.5281920577054</v>
      </c>
      <c r="AE38" s="2">
        <f t="shared" si="26"/>
        <v>-160.02201580209297</v>
      </c>
      <c r="AF38" s="2">
        <f t="shared" si="27"/>
        <v>53.030666505398216</v>
      </c>
      <c r="AG38" s="2">
        <f t="shared" si="28"/>
        <v>302.90653708066009</v>
      </c>
      <c r="AH38" s="2">
        <f t="shared" si="29"/>
        <v>-21.884157042498874</v>
      </c>
      <c r="AI38" s="2">
        <f t="shared" si="30"/>
        <v>174.03103074146645</v>
      </c>
      <c r="AJ38" s="2">
        <f t="shared" si="31"/>
        <v>25.344997412418593</v>
      </c>
      <c r="AK38" s="2">
        <f t="shared" si="32"/>
        <v>334.8224509726852</v>
      </c>
      <c r="AL38" s="2">
        <f t="shared" si="33"/>
        <v>-47.975682346163708</v>
      </c>
      <c r="AM38" s="2">
        <f t="shared" si="34"/>
        <v>-138.17112967446397</v>
      </c>
      <c r="AN38" s="2">
        <f t="shared" si="35"/>
        <v>174.02063636447613</v>
      </c>
      <c r="AO38" s="2">
        <f t="shared" si="36"/>
        <v>31171.273417098742</v>
      </c>
      <c r="AP38" s="2">
        <f t="shared" si="37"/>
        <v>-7145.2922343675282</v>
      </c>
      <c r="AQ38" s="2">
        <f t="shared" si="38"/>
        <v>-42905.352127536578</v>
      </c>
      <c r="AR38" s="2">
        <f t="shared" si="39"/>
        <v>4587.2926436497773</v>
      </c>
      <c r="AS38" s="2">
        <f t="shared" si="40"/>
        <v>-14292.078301155587</v>
      </c>
      <c r="AT38" s="2">
        <f t="shared" si="41"/>
        <v>4937.04469437028</v>
      </c>
      <c r="AU38" s="2">
        <f t="shared" si="42"/>
        <v>45113.599667533817</v>
      </c>
      <c r="AV38" s="2">
        <f t="shared" si="43"/>
        <v>-6795.5401836470273</v>
      </c>
      <c r="AW38" s="2">
        <f t="shared" si="44"/>
        <v>-28963.0258771015</v>
      </c>
      <c r="AX38" s="2">
        <f t="shared" si="45"/>
        <v>14292.078301155569</v>
      </c>
    </row>
    <row r="39" spans="1:50" x14ac:dyDescent="0.25">
      <c r="A39" s="27" t="s">
        <v>16</v>
      </c>
      <c r="B39" s="28">
        <f>$B$8*($B$38^2)*($B$33^2)/6</f>
        <v>278.03333571495455</v>
      </c>
      <c r="C39" s="27" t="s">
        <v>17</v>
      </c>
      <c r="F39" s="5">
        <v>7.0000000000000001E-3</v>
      </c>
      <c r="G39" s="5">
        <f t="shared" si="2"/>
        <v>0.18325957145940461</v>
      </c>
      <c r="H39" s="2">
        <f t="shared" si="3"/>
        <v>10.5</v>
      </c>
      <c r="I39" s="4">
        <f t="shared" si="4"/>
        <v>-0.98325490756395462</v>
      </c>
      <c r="J39" s="2">
        <f t="shared" si="5"/>
        <v>0.1822355254921473</v>
      </c>
      <c r="K39" s="2">
        <f t="shared" si="6"/>
        <v>0.98325490756395462</v>
      </c>
      <c r="L39" s="2">
        <f t="shared" si="7"/>
        <v>-0.18223552549214742</v>
      </c>
      <c r="M39" s="2">
        <f t="shared" si="8"/>
        <v>0.18223552549214747</v>
      </c>
      <c r="N39" s="2">
        <f t="shared" si="9"/>
        <v>0.98325490756395462</v>
      </c>
      <c r="O39" s="2">
        <f t="shared" si="10"/>
        <v>-0.18223552549214747</v>
      </c>
      <c r="P39" s="2">
        <f t="shared" si="11"/>
        <v>-0.98325490756395462</v>
      </c>
      <c r="Q39" s="5">
        <f t="shared" si="12"/>
        <v>4.4466428836699023</v>
      </c>
      <c r="R39" s="5">
        <f t="shared" si="13"/>
        <v>6.4131526987978109</v>
      </c>
      <c r="S39" s="5">
        <f t="shared" si="14"/>
        <v>6.0486816478135168</v>
      </c>
      <c r="T39" s="5">
        <f t="shared" si="15"/>
        <v>4.0821718326856082</v>
      </c>
      <c r="U39" s="2">
        <f t="shared" si="16"/>
        <v>2118.3922756895486</v>
      </c>
      <c r="V39" s="2">
        <f t="shared" si="17"/>
        <v>3055.24268428285</v>
      </c>
      <c r="W39" s="2">
        <f t="shared" si="18"/>
        <v>2881.6077243104501</v>
      </c>
      <c r="X39" s="2">
        <f t="shared" si="19"/>
        <v>1944.7573157171489</v>
      </c>
      <c r="Y39" s="2">
        <f t="shared" si="20"/>
        <v>9999.9999999999964</v>
      </c>
      <c r="Z39" s="2">
        <f t="shared" si="21"/>
        <v>-2112.0158451375805</v>
      </c>
      <c r="AA39" s="2">
        <f t="shared" si="22"/>
        <v>-3036.1239055886394</v>
      </c>
      <c r="AB39" s="2">
        <f t="shared" si="23"/>
        <v>-2865.5650166643177</v>
      </c>
      <c r="AC39" s="2">
        <f t="shared" si="24"/>
        <v>-1939.8234310215178</v>
      </c>
      <c r="AD39" s="2">
        <f t="shared" si="25"/>
        <v>-9953.5281984120556</v>
      </c>
      <c r="AE39" s="2">
        <f t="shared" si="26"/>
        <v>-161.49016314657501</v>
      </c>
      <c r="AF39" s="2">
        <f t="shared" si="27"/>
        <v>62.189989714366099</v>
      </c>
      <c r="AG39" s="2">
        <f t="shared" si="28"/>
        <v>298.56031667625484</v>
      </c>
      <c r="AH39" s="2">
        <f t="shared" si="29"/>
        <v>-25.228975675595489</v>
      </c>
      <c r="AI39" s="2">
        <f t="shared" si="30"/>
        <v>174.03116756845046</v>
      </c>
      <c r="AJ39" s="2">
        <f t="shared" si="31"/>
        <v>29.930432603423881</v>
      </c>
      <c r="AK39" s="2">
        <f t="shared" si="32"/>
        <v>335.54715757459309</v>
      </c>
      <c r="AL39" s="2">
        <f t="shared" si="33"/>
        <v>-55.334883947233529</v>
      </c>
      <c r="AM39" s="2">
        <f t="shared" si="34"/>
        <v>-136.12337154815526</v>
      </c>
      <c r="AN39" s="2">
        <f t="shared" si="35"/>
        <v>174.01933468262814</v>
      </c>
      <c r="AO39" s="2">
        <f t="shared" si="36"/>
        <v>31243.79401825984</v>
      </c>
      <c r="AP39" s="2">
        <f t="shared" si="37"/>
        <v>-8351.6063411448577</v>
      </c>
      <c r="AQ39" s="2">
        <f t="shared" si="38"/>
        <v>-42500.324049036739</v>
      </c>
      <c r="AR39" s="2">
        <f t="shared" si="39"/>
        <v>5316.0580707661902</v>
      </c>
      <c r="AS39" s="2">
        <f t="shared" si="40"/>
        <v>-14292.078301155565</v>
      </c>
      <c r="AT39" s="2">
        <f t="shared" si="41"/>
        <v>5790.6949433818654</v>
      </c>
      <c r="AU39" s="2">
        <f t="shared" si="42"/>
        <v>45061.235446799736</v>
      </c>
      <c r="AV39" s="2">
        <f t="shared" si="43"/>
        <v>-7876.9694685291906</v>
      </c>
      <c r="AW39" s="2">
        <f t="shared" si="44"/>
        <v>-28682.882620496846</v>
      </c>
      <c r="AX39" s="2">
        <f t="shared" si="45"/>
        <v>14292.078301155565</v>
      </c>
    </row>
    <row r="40" spans="1:50" x14ac:dyDescent="0.25">
      <c r="A40" s="27" t="s">
        <v>91</v>
      </c>
      <c r="B40" s="28">
        <f>$B$9*$B$39*$B$36</f>
        <v>13975.479758962654</v>
      </c>
      <c r="C40" s="27" t="s">
        <v>94</v>
      </c>
      <c r="F40" s="5">
        <v>8.0000000000000002E-3</v>
      </c>
      <c r="G40" s="5">
        <f t="shared" si="2"/>
        <v>0.20943951023931953</v>
      </c>
      <c r="H40" s="2">
        <f t="shared" si="3"/>
        <v>12</v>
      </c>
      <c r="I40" s="4">
        <f t="shared" si="4"/>
        <v>-0.97814760073380569</v>
      </c>
      <c r="J40" s="2">
        <f t="shared" si="5"/>
        <v>0.20791169081775934</v>
      </c>
      <c r="K40" s="2">
        <f t="shared" si="6"/>
        <v>0.97814760073380569</v>
      </c>
      <c r="L40" s="2">
        <f t="shared" si="7"/>
        <v>-0.20791169081775943</v>
      </c>
      <c r="M40" s="2">
        <f t="shared" si="8"/>
        <v>0.20791169081775931</v>
      </c>
      <c r="N40" s="2">
        <f t="shared" si="9"/>
        <v>0.97814760073380569</v>
      </c>
      <c r="O40" s="2">
        <f t="shared" si="10"/>
        <v>-0.20791169081775907</v>
      </c>
      <c r="P40" s="2">
        <f t="shared" si="11"/>
        <v>-0.97814760073380558</v>
      </c>
      <c r="Q40" s="5">
        <f t="shared" si="12"/>
        <v>4.4774263558256635</v>
      </c>
      <c r="R40" s="5">
        <f t="shared" si="13"/>
        <v>6.4337215572932749</v>
      </c>
      <c r="S40" s="5">
        <f t="shared" si="14"/>
        <v>6.0178981756577565</v>
      </c>
      <c r="T40" s="5">
        <f t="shared" si="15"/>
        <v>4.0616029741901443</v>
      </c>
      <c r="U40" s="2">
        <f t="shared" si="16"/>
        <v>2133.0576021706015</v>
      </c>
      <c r="V40" s="2">
        <f t="shared" si="17"/>
        <v>3065.0417421556026</v>
      </c>
      <c r="W40" s="2">
        <f t="shared" si="18"/>
        <v>2866.9423978293976</v>
      </c>
      <c r="X40" s="2">
        <f t="shared" si="19"/>
        <v>1934.9582578443972</v>
      </c>
      <c r="Y40" s="2">
        <f t="shared" si="20"/>
        <v>9999.9999999999982</v>
      </c>
      <c r="Z40" s="2">
        <f t="shared" si="21"/>
        <v>-2126.5478687665104</v>
      </c>
      <c r="AA40" s="2">
        <f t="shared" si="22"/>
        <v>-3045.7385437675848</v>
      </c>
      <c r="AB40" s="2">
        <f t="shared" si="23"/>
        <v>-2851.1432345318094</v>
      </c>
      <c r="AC40" s="2">
        <f t="shared" si="24"/>
        <v>-1930.0985584859261</v>
      </c>
      <c r="AD40" s="2">
        <f t="shared" si="25"/>
        <v>-9953.528205551831</v>
      </c>
      <c r="AE40" s="2">
        <f t="shared" si="26"/>
        <v>-162.8810962468082</v>
      </c>
      <c r="AF40" s="2">
        <f t="shared" si="27"/>
        <v>71.407179910846438</v>
      </c>
      <c r="AG40" s="2">
        <f t="shared" si="28"/>
        <v>293.99961752468141</v>
      </c>
      <c r="AH40" s="2">
        <f t="shared" si="29"/>
        <v>-28.494533605314</v>
      </c>
      <c r="AI40" s="2">
        <f t="shared" si="30"/>
        <v>174.03116758340568</v>
      </c>
      <c r="AJ40" s="2">
        <f t="shared" si="31"/>
        <v>34.621445779265493</v>
      </c>
      <c r="AK40" s="2">
        <f t="shared" si="32"/>
        <v>335.94436864151317</v>
      </c>
      <c r="AL40" s="2">
        <f t="shared" si="33"/>
        <v>-62.491547833347781</v>
      </c>
      <c r="AM40" s="2">
        <f t="shared" si="34"/>
        <v>-134.05624075510582</v>
      </c>
      <c r="AN40" s="2">
        <f t="shared" si="35"/>
        <v>174.01802583232507</v>
      </c>
      <c r="AO40" s="2">
        <f t="shared" si="36"/>
        <v>31296.677636852677</v>
      </c>
      <c r="AP40" s="2">
        <f t="shared" si="37"/>
        <v>-9558.8701655787318</v>
      </c>
      <c r="AQ40" s="2">
        <f t="shared" si="38"/>
        <v>-42064.392418182731</v>
      </c>
      <c r="AR40" s="2">
        <f t="shared" si="39"/>
        <v>6034.5066457532203</v>
      </c>
      <c r="AS40" s="2">
        <f t="shared" si="40"/>
        <v>-14292.078301155565</v>
      </c>
      <c r="AT40" s="2">
        <f t="shared" si="41"/>
        <v>6652.3141901844774</v>
      </c>
      <c r="AU40" s="2">
        <f t="shared" si="42"/>
        <v>44970.948393576997</v>
      </c>
      <c r="AV40" s="2">
        <f t="shared" si="43"/>
        <v>-8941.0626211474573</v>
      </c>
      <c r="AW40" s="2">
        <f t="shared" si="44"/>
        <v>-28390.121661458419</v>
      </c>
      <c r="AX40" s="2">
        <f t="shared" si="45"/>
        <v>14292.078301155598</v>
      </c>
    </row>
    <row r="41" spans="1:50" x14ac:dyDescent="0.25">
      <c r="A41" s="33" t="s">
        <v>92</v>
      </c>
      <c r="B41" s="33">
        <v>40</v>
      </c>
      <c r="C41" s="33" t="s">
        <v>84</v>
      </c>
      <c r="F41" s="5">
        <v>8.9999999999999993E-3</v>
      </c>
      <c r="G41" s="5">
        <f t="shared" si="2"/>
        <v>0.23561944901923446</v>
      </c>
      <c r="H41" s="2">
        <f t="shared" si="3"/>
        <v>13.5</v>
      </c>
      <c r="I41" s="4">
        <f t="shared" si="4"/>
        <v>-0.97236992039767656</v>
      </c>
      <c r="J41" s="2">
        <f t="shared" si="5"/>
        <v>0.23344536385590534</v>
      </c>
      <c r="K41" s="2">
        <f t="shared" si="6"/>
        <v>0.97236992039767667</v>
      </c>
      <c r="L41" s="2">
        <f t="shared" si="7"/>
        <v>-0.23344536385590478</v>
      </c>
      <c r="M41" s="2">
        <f t="shared" si="8"/>
        <v>0.23344536385590536</v>
      </c>
      <c r="N41" s="2">
        <f t="shared" si="9"/>
        <v>0.97236992039767667</v>
      </c>
      <c r="O41" s="2">
        <f t="shared" si="10"/>
        <v>-0.23344536385590528</v>
      </c>
      <c r="P41" s="2">
        <f t="shared" si="11"/>
        <v>-0.97236992039767678</v>
      </c>
      <c r="Q41" s="5">
        <f t="shared" si="12"/>
        <v>4.5087377091999379</v>
      </c>
      <c r="R41" s="5">
        <f t="shared" si="13"/>
        <v>6.4534775499952914</v>
      </c>
      <c r="S41" s="5">
        <f t="shared" si="14"/>
        <v>5.9865868222834813</v>
      </c>
      <c r="T41" s="5">
        <f t="shared" si="15"/>
        <v>4.0418469814881277</v>
      </c>
      <c r="U41" s="2">
        <f t="shared" si="16"/>
        <v>2147.9744126419441</v>
      </c>
      <c r="V41" s="2">
        <f t="shared" si="17"/>
        <v>3074.4535486427444</v>
      </c>
      <c r="W41" s="2">
        <f t="shared" si="18"/>
        <v>2852.025587358055</v>
      </c>
      <c r="X41" s="2">
        <f t="shared" si="19"/>
        <v>1925.5464513572545</v>
      </c>
      <c r="Y41" s="2">
        <f t="shared" si="20"/>
        <v>9999.9999999999982</v>
      </c>
      <c r="Z41" s="2">
        <f t="shared" si="21"/>
        <v>-2141.3271986353038</v>
      </c>
      <c r="AA41" s="2">
        <f t="shared" si="22"/>
        <v>-3054.9721069222323</v>
      </c>
      <c r="AB41" s="2">
        <f t="shared" si="23"/>
        <v>-2836.4716056690459</v>
      </c>
      <c r="AC41" s="2">
        <f t="shared" si="24"/>
        <v>-1920.757302172218</v>
      </c>
      <c r="AD41" s="2">
        <f t="shared" si="25"/>
        <v>-9953.5282133988003</v>
      </c>
      <c r="AE41" s="2">
        <f t="shared" si="26"/>
        <v>-164.1892197873448</v>
      </c>
      <c r="AF41" s="2">
        <f t="shared" si="27"/>
        <v>80.668817561252695</v>
      </c>
      <c r="AG41" s="2">
        <f t="shared" si="28"/>
        <v>289.23515732051345</v>
      </c>
      <c r="AH41" s="2">
        <f t="shared" si="29"/>
        <v>-31.683724308253158</v>
      </c>
      <c r="AI41" s="2">
        <f t="shared" si="30"/>
        <v>174.0310307861682</v>
      </c>
      <c r="AJ41" s="2">
        <f t="shared" si="31"/>
        <v>39.418344140878169</v>
      </c>
      <c r="AK41" s="2">
        <f t="shared" si="32"/>
        <v>336.00980724135178</v>
      </c>
      <c r="AL41" s="2">
        <f t="shared" si="33"/>
        <v>-69.439217651850967</v>
      </c>
      <c r="AM41" s="2">
        <f t="shared" si="34"/>
        <v>-131.97220957677541</v>
      </c>
      <c r="AN41" s="2">
        <f t="shared" si="35"/>
        <v>174.01672415360355</v>
      </c>
      <c r="AO41" s="2">
        <f t="shared" si="36"/>
        <v>31329.385629553399</v>
      </c>
      <c r="AP41" s="2">
        <f t="shared" si="37"/>
        <v>-10765.753909814774</v>
      </c>
      <c r="AQ41" s="2">
        <f t="shared" si="38"/>
        <v>-41598.358400272336</v>
      </c>
      <c r="AR41" s="2">
        <f t="shared" si="39"/>
        <v>6742.6483793781081</v>
      </c>
      <c r="AS41" s="2">
        <f t="shared" si="40"/>
        <v>-14292.078301155605</v>
      </c>
      <c r="AT41" s="2">
        <f t="shared" si="41"/>
        <v>7521.5200246855993</v>
      </c>
      <c r="AU41" s="2">
        <f t="shared" si="42"/>
        <v>44842.592285401501</v>
      </c>
      <c r="AV41" s="2">
        <f t="shared" si="43"/>
        <v>-9986.8822645072978</v>
      </c>
      <c r="AW41" s="2">
        <f t="shared" si="44"/>
        <v>-28085.151744424238</v>
      </c>
      <c r="AX41" s="2">
        <f t="shared" si="45"/>
        <v>14292.078301155558</v>
      </c>
    </row>
    <row r="42" spans="1:50" x14ac:dyDescent="0.25">
      <c r="A42" s="27" t="s">
        <v>93</v>
      </c>
      <c r="B42" s="28">
        <f>$B$40*$B$41</f>
        <v>559019.19035850617</v>
      </c>
      <c r="C42" s="27" t="s">
        <v>95</v>
      </c>
      <c r="F42" s="5">
        <v>0.01</v>
      </c>
      <c r="G42" s="5">
        <f t="shared" si="2"/>
        <v>0.26179938779914941</v>
      </c>
      <c r="H42" s="2">
        <f t="shared" si="3"/>
        <v>14.999999999999998</v>
      </c>
      <c r="I42" s="4">
        <f t="shared" si="4"/>
        <v>-0.96592582628906831</v>
      </c>
      <c r="J42" s="2">
        <f t="shared" si="5"/>
        <v>0.25881904510252063</v>
      </c>
      <c r="K42" s="2">
        <f t="shared" si="6"/>
        <v>0.96592582628906831</v>
      </c>
      <c r="L42" s="2">
        <f t="shared" si="7"/>
        <v>-0.2588190451025203</v>
      </c>
      <c r="M42" s="2">
        <f t="shared" si="8"/>
        <v>0.25881904510252074</v>
      </c>
      <c r="N42" s="2">
        <f t="shared" si="9"/>
        <v>0.96592582628906831</v>
      </c>
      <c r="O42" s="2">
        <f t="shared" si="10"/>
        <v>-0.25881904510252079</v>
      </c>
      <c r="P42" s="2">
        <f t="shared" si="11"/>
        <v>-0.96592582628906842</v>
      </c>
      <c r="Q42" s="5">
        <f t="shared" si="12"/>
        <v>4.5405554845551617</v>
      </c>
      <c r="R42" s="5">
        <f t="shared" si="13"/>
        <v>6.472407137133299</v>
      </c>
      <c r="S42" s="5">
        <f t="shared" si="14"/>
        <v>5.9547690469282575</v>
      </c>
      <c r="T42" s="5">
        <f t="shared" si="15"/>
        <v>4.0229173943501211</v>
      </c>
      <c r="U42" s="2">
        <f t="shared" si="16"/>
        <v>2163.132483866792</v>
      </c>
      <c r="V42" s="2">
        <f t="shared" si="17"/>
        <v>3083.4716533622432</v>
      </c>
      <c r="W42" s="2">
        <f t="shared" si="18"/>
        <v>2836.8675161332067</v>
      </c>
      <c r="X42" s="2">
        <f t="shared" si="19"/>
        <v>1916.5283466377564</v>
      </c>
      <c r="Y42" s="2">
        <f t="shared" si="20"/>
        <v>9999.9999999999982</v>
      </c>
      <c r="Z42" s="2">
        <f t="shared" si="21"/>
        <v>-2156.3435975972702</v>
      </c>
      <c r="AA42" s="2">
        <f t="shared" si="22"/>
        <v>-3063.8183992685817</v>
      </c>
      <c r="AB42" s="2">
        <f t="shared" si="23"/>
        <v>-2821.5600719895142</v>
      </c>
      <c r="AC42" s="2">
        <f t="shared" si="24"/>
        <v>-1911.806153011629</v>
      </c>
      <c r="AD42" s="2">
        <f t="shared" si="25"/>
        <v>-9953.5282218669945</v>
      </c>
      <c r="AE42" s="2">
        <f t="shared" si="26"/>
        <v>-165.40878876911543</v>
      </c>
      <c r="AF42" s="2">
        <f t="shared" si="27"/>
        <v>89.961216130201436</v>
      </c>
      <c r="AG42" s="2">
        <f t="shared" si="28"/>
        <v>284.2778361563299</v>
      </c>
      <c r="AH42" s="2">
        <f t="shared" si="29"/>
        <v>-34.799504841899136</v>
      </c>
      <c r="AI42" s="2">
        <f t="shared" si="30"/>
        <v>174.03075867551678</v>
      </c>
      <c r="AJ42" s="2">
        <f t="shared" si="31"/>
        <v>44.321151371694633</v>
      </c>
      <c r="AK42" s="2">
        <f t="shared" si="32"/>
        <v>335.73982930859677</v>
      </c>
      <c r="AL42" s="2">
        <f t="shared" si="33"/>
        <v>-76.172016624155631</v>
      </c>
      <c r="AM42" s="2">
        <f t="shared" si="34"/>
        <v>-129.87352014820698</v>
      </c>
      <c r="AN42" s="2">
        <f t="shared" si="35"/>
        <v>174.01544390792878</v>
      </c>
      <c r="AO42" s="2">
        <f t="shared" si="36"/>
        <v>31341.382977776335</v>
      </c>
      <c r="AP42" s="2">
        <f t="shared" si="37"/>
        <v>-11970.917833858595</v>
      </c>
      <c r="AQ42" s="2">
        <f t="shared" si="38"/>
        <v>-41103.05399390377</v>
      </c>
      <c r="AR42" s="2">
        <f t="shared" si="39"/>
        <v>7440.5105488304425</v>
      </c>
      <c r="AS42" s="2">
        <f t="shared" si="40"/>
        <v>-14292.078301155587</v>
      </c>
      <c r="AT42" s="2">
        <f t="shared" si="41"/>
        <v>8397.8982585697031</v>
      </c>
      <c r="AU42" s="2">
        <f t="shared" si="42"/>
        <v>44676.073569192667</v>
      </c>
      <c r="AV42" s="2">
        <f t="shared" si="43"/>
        <v>-11013.530124119348</v>
      </c>
      <c r="AW42" s="2">
        <f t="shared" si="44"/>
        <v>-27768.363402487455</v>
      </c>
      <c r="AX42" s="2">
        <f t="shared" si="45"/>
        <v>14292.078301155569</v>
      </c>
    </row>
    <row r="43" spans="1:50" x14ac:dyDescent="0.25">
      <c r="A43" s="27" t="s">
        <v>96</v>
      </c>
      <c r="B43" s="29">
        <f>$B$21/$B$42</f>
        <v>7.5645489731755305E-2</v>
      </c>
      <c r="C43" s="27" t="s">
        <v>25</v>
      </c>
      <c r="F43" s="5">
        <v>1.0999999999999999E-2</v>
      </c>
      <c r="G43" s="5">
        <f t="shared" si="2"/>
        <v>0.28797932657906433</v>
      </c>
      <c r="H43" s="2">
        <f t="shared" si="3"/>
        <v>16.5</v>
      </c>
      <c r="I43" s="4">
        <f t="shared" si="4"/>
        <v>-0.95881973486819305</v>
      </c>
      <c r="J43" s="2">
        <f t="shared" si="5"/>
        <v>0.28401534470392242</v>
      </c>
      <c r="K43" s="2">
        <f t="shared" si="6"/>
        <v>0.95881973486819316</v>
      </c>
      <c r="L43" s="2">
        <f t="shared" si="7"/>
        <v>-0.28401534470392231</v>
      </c>
      <c r="M43" s="2">
        <f t="shared" si="8"/>
        <v>0.28401534470392259</v>
      </c>
      <c r="N43" s="2">
        <f t="shared" si="9"/>
        <v>0.95881973486819316</v>
      </c>
      <c r="O43" s="2">
        <f t="shared" si="10"/>
        <v>-0.28401534470392237</v>
      </c>
      <c r="P43" s="2">
        <f t="shared" si="11"/>
        <v>-0.95881973486819316</v>
      </c>
      <c r="Q43" s="5">
        <f t="shared" si="12"/>
        <v>4.5728578755774389</v>
      </c>
      <c r="R43" s="5">
        <f t="shared" si="13"/>
        <v>6.4904973453138251</v>
      </c>
      <c r="S43" s="5">
        <f t="shared" si="14"/>
        <v>5.9224666559059802</v>
      </c>
      <c r="T43" s="5">
        <f t="shared" si="15"/>
        <v>4.0048271861695941</v>
      </c>
      <c r="U43" s="2">
        <f t="shared" si="16"/>
        <v>2178.5214272602898</v>
      </c>
      <c r="V43" s="2">
        <f t="shared" si="17"/>
        <v>3092.0898757555865</v>
      </c>
      <c r="W43" s="2">
        <f t="shared" si="18"/>
        <v>2821.4785727397093</v>
      </c>
      <c r="X43" s="2">
        <f t="shared" si="19"/>
        <v>1907.9101242444133</v>
      </c>
      <c r="Y43" s="2">
        <f t="shared" si="20"/>
        <v>9999.9999999999982</v>
      </c>
      <c r="Z43" s="2">
        <f t="shared" si="21"/>
        <v>-2171.5866672276234</v>
      </c>
      <c r="AA43" s="2">
        <f t="shared" si="22"/>
        <v>-3072.2714876571322</v>
      </c>
      <c r="AB43" s="2">
        <f t="shared" si="23"/>
        <v>-2806.4187444547679</v>
      </c>
      <c r="AC43" s="2">
        <f t="shared" si="24"/>
        <v>-1903.2513315241124</v>
      </c>
      <c r="AD43" s="2">
        <f t="shared" si="25"/>
        <v>-9953.5282308636361</v>
      </c>
      <c r="AE43" s="2">
        <f t="shared" si="26"/>
        <v>-166.53392096607891</v>
      </c>
      <c r="AF43" s="2">
        <f t="shared" si="27"/>
        <v>99.270455335177417</v>
      </c>
      <c r="AG43" s="2">
        <f t="shared" si="28"/>
        <v>279.1387033501756</v>
      </c>
      <c r="AH43" s="2">
        <f t="shared" si="29"/>
        <v>-37.844883486520949</v>
      </c>
      <c r="AI43" s="2">
        <f t="shared" si="30"/>
        <v>174.03035423275315</v>
      </c>
      <c r="AJ43" s="2">
        <f t="shared" si="31"/>
        <v>49.329594759101077</v>
      </c>
      <c r="AK43" s="2">
        <f t="shared" si="32"/>
        <v>335.13144074643054</v>
      </c>
      <c r="AL43" s="2">
        <f t="shared" si="33"/>
        <v>-82.684650898538763</v>
      </c>
      <c r="AM43" s="2">
        <f t="shared" si="34"/>
        <v>-127.76218548505263</v>
      </c>
      <c r="AN43" s="2">
        <f t="shared" si="35"/>
        <v>174.01419912194029</v>
      </c>
      <c r="AO43" s="2">
        <f t="shared" si="36"/>
        <v>31332.140059355828</v>
      </c>
      <c r="AP43" s="2">
        <f t="shared" si="37"/>
        <v>-13173.014578773475</v>
      </c>
      <c r="AQ43" s="2">
        <f t="shared" si="38"/>
        <v>-40579.340055758643</v>
      </c>
      <c r="AR43" s="2">
        <f t="shared" si="39"/>
        <v>8128.1362740207041</v>
      </c>
      <c r="AS43" s="2">
        <f t="shared" si="40"/>
        <v>-14292.078301155583</v>
      </c>
      <c r="AT43" s="2">
        <f t="shared" si="41"/>
        <v>9281.0027116231886</v>
      </c>
      <c r="AU43" s="2">
        <f t="shared" si="42"/>
        <v>44471.351922908936</v>
      </c>
      <c r="AV43" s="2">
        <f t="shared" si="43"/>
        <v>-12020.148141170992</v>
      </c>
      <c r="AW43" s="2">
        <f t="shared" si="44"/>
        <v>-27440.12819220555</v>
      </c>
      <c r="AX43" s="2">
        <f t="shared" si="45"/>
        <v>14292.078301155583</v>
      </c>
    </row>
    <row r="44" spans="1:50" x14ac:dyDescent="0.25">
      <c r="A44" s="27" t="s">
        <v>96</v>
      </c>
      <c r="B44" s="28">
        <f>$B$43*180/PI()</f>
        <v>4.334167300829785</v>
      </c>
      <c r="C44" s="27" t="s">
        <v>26</v>
      </c>
      <c r="F44" s="5">
        <v>1.2E-2</v>
      </c>
      <c r="G44" s="5">
        <f t="shared" si="2"/>
        <v>0.31415926535897931</v>
      </c>
      <c r="H44" s="2">
        <f t="shared" si="3"/>
        <v>18</v>
      </c>
      <c r="I44" s="4">
        <f t="shared" si="4"/>
        <v>-0.95105651629515353</v>
      </c>
      <c r="J44" s="2">
        <f t="shared" si="5"/>
        <v>0.30901699437494734</v>
      </c>
      <c r="K44" s="2">
        <f t="shared" si="6"/>
        <v>0.95105651629515364</v>
      </c>
      <c r="L44" s="2">
        <f t="shared" si="7"/>
        <v>-0.30901699437494723</v>
      </c>
      <c r="M44" s="2">
        <f t="shared" si="8"/>
        <v>0.3090169943749474</v>
      </c>
      <c r="N44" s="2">
        <f t="shared" si="9"/>
        <v>0.95105651629515364</v>
      </c>
      <c r="O44" s="2">
        <f t="shared" si="10"/>
        <v>-0.30901699437494728</v>
      </c>
      <c r="P44" s="2">
        <f t="shared" si="11"/>
        <v>-0.95105651629515364</v>
      </c>
      <c r="Q44" s="5">
        <f t="shared" si="12"/>
        <v>4.6056227438215034</v>
      </c>
      <c r="R44" s="5">
        <f t="shared" si="13"/>
        <v>6.5077357764118107</v>
      </c>
      <c r="S44" s="5">
        <f t="shared" si="14"/>
        <v>5.8897017876619158</v>
      </c>
      <c r="T44" s="5">
        <f t="shared" si="15"/>
        <v>3.9875887550716085</v>
      </c>
      <c r="U44" s="2">
        <f t="shared" si="16"/>
        <v>2194.1306960093302</v>
      </c>
      <c r="V44" s="2">
        <f t="shared" si="17"/>
        <v>3100.3023093236357</v>
      </c>
      <c r="W44" s="2">
        <f t="shared" si="18"/>
        <v>2805.8693039906689</v>
      </c>
      <c r="X44" s="2">
        <f t="shared" si="19"/>
        <v>1899.6976906763634</v>
      </c>
      <c r="Y44" s="2">
        <f t="shared" si="20"/>
        <v>9999.9999999999982</v>
      </c>
      <c r="Z44" s="2">
        <f t="shared" si="21"/>
        <v>-2187.0458552403611</v>
      </c>
      <c r="AA44" s="2">
        <f t="shared" si="22"/>
        <v>-3080.325705208968</v>
      </c>
      <c r="AB44" s="2">
        <f t="shared" si="23"/>
        <v>-2791.0578964458405</v>
      </c>
      <c r="AC44" s="2">
        <f t="shared" si="24"/>
        <v>-1895.098783394981</v>
      </c>
      <c r="AD44" s="2">
        <f t="shared" si="25"/>
        <v>-9953.5282402901503</v>
      </c>
      <c r="AE44" s="2">
        <f t="shared" si="26"/>
        <v>-167.55861033081672</v>
      </c>
      <c r="AF44" s="2">
        <f t="shared" si="27"/>
        <v>108.582415503712</v>
      </c>
      <c r="AG44" s="2">
        <f t="shared" si="28"/>
        <v>273.82892443072723</v>
      </c>
      <c r="AH44" s="2">
        <f t="shared" si="29"/>
        <v>-40.822907714585874</v>
      </c>
      <c r="AI44" s="2">
        <f t="shared" si="30"/>
        <v>174.02982188903661</v>
      </c>
      <c r="AJ44" s="2">
        <f t="shared" si="31"/>
        <v>54.443092769896886</v>
      </c>
      <c r="AK44" s="2">
        <f t="shared" si="32"/>
        <v>334.18231262249753</v>
      </c>
      <c r="AL44" s="2">
        <f t="shared" si="33"/>
        <v>-88.972410945815298</v>
      </c>
      <c r="AM44" s="2">
        <f t="shared" si="34"/>
        <v>-125.63999101280568</v>
      </c>
      <c r="AN44" s="2">
        <f t="shared" si="35"/>
        <v>174.01300343377346</v>
      </c>
      <c r="AO44" s="2">
        <f t="shared" si="36"/>
        <v>31301.134440643415</v>
      </c>
      <c r="AP44" s="2">
        <f t="shared" si="37"/>
        <v>-14370.691519213473</v>
      </c>
      <c r="AQ44" s="2">
        <f t="shared" si="38"/>
        <v>-40028.104281493092</v>
      </c>
      <c r="AR44" s="2">
        <f t="shared" si="39"/>
        <v>8805.5830589075704</v>
      </c>
      <c r="AS44" s="2">
        <f t="shared" si="40"/>
        <v>-14292.07830115558</v>
      </c>
      <c r="AT44" s="2">
        <f t="shared" si="41"/>
        <v>10170.35509419922</v>
      </c>
      <c r="AU44" s="2">
        <f t="shared" si="42"/>
        <v>44228.440706507354</v>
      </c>
      <c r="AV44" s="2">
        <f t="shared" si="43"/>
        <v>-13005.919483921825</v>
      </c>
      <c r="AW44" s="2">
        <f t="shared" si="44"/>
        <v>-27100.79801562916</v>
      </c>
      <c r="AX44" s="2">
        <f t="shared" si="45"/>
        <v>14292.07830115559</v>
      </c>
    </row>
    <row r="45" spans="1:50" x14ac:dyDescent="0.25">
      <c r="A45" s="27" t="s">
        <v>97</v>
      </c>
      <c r="B45" s="28">
        <f>$B$10*$B$39*$B$36</f>
        <v>100.09200085738364</v>
      </c>
      <c r="C45" s="27" t="s">
        <v>21</v>
      </c>
      <c r="F45" s="5">
        <v>1.2999999999999999E-2</v>
      </c>
      <c r="G45" s="5">
        <f t="shared" si="2"/>
        <v>0.34033920413889424</v>
      </c>
      <c r="H45" s="2">
        <f t="shared" si="3"/>
        <v>19.5</v>
      </c>
      <c r="I45" s="4">
        <f t="shared" si="4"/>
        <v>-0.94264149109217843</v>
      </c>
      <c r="J45" s="2">
        <f t="shared" si="5"/>
        <v>0.33380685923377079</v>
      </c>
      <c r="K45" s="2">
        <f t="shared" si="6"/>
        <v>0.94264149109217843</v>
      </c>
      <c r="L45" s="2">
        <f t="shared" si="7"/>
        <v>-0.3338068592337709</v>
      </c>
      <c r="M45" s="2">
        <f t="shared" si="8"/>
        <v>0.3338068592337709</v>
      </c>
      <c r="N45" s="2">
        <f t="shared" si="9"/>
        <v>0.94264149109217843</v>
      </c>
      <c r="O45" s="2">
        <f t="shared" si="10"/>
        <v>-0.33380685923377096</v>
      </c>
      <c r="P45" s="2">
        <f t="shared" si="11"/>
        <v>-0.94264149109217843</v>
      </c>
      <c r="Q45" s="5">
        <f t="shared" si="12"/>
        <v>4.6388276338833023</v>
      </c>
      <c r="R45" s="5">
        <f t="shared" si="13"/>
        <v>6.5241106160676585</v>
      </c>
      <c r="S45" s="5">
        <f t="shared" si="14"/>
        <v>5.8564968976001168</v>
      </c>
      <c r="T45" s="5">
        <f t="shared" si="15"/>
        <v>3.9712139154157597</v>
      </c>
      <c r="U45" s="2">
        <f t="shared" si="16"/>
        <v>2209.9495923008135</v>
      </c>
      <c r="V45" s="2">
        <f t="shared" si="17"/>
        <v>3108.1033256746441</v>
      </c>
      <c r="W45" s="2">
        <f t="shared" si="18"/>
        <v>2790.0504076991856</v>
      </c>
      <c r="X45" s="2">
        <f t="shared" si="19"/>
        <v>1891.896674325355</v>
      </c>
      <c r="Y45" s="2">
        <f t="shared" si="20"/>
        <v>9999.9999999999982</v>
      </c>
      <c r="Z45" s="2">
        <f t="shared" si="21"/>
        <v>-2202.710463012419</v>
      </c>
      <c r="AA45" s="2">
        <f t="shared" si="22"/>
        <v>-3087.9756547781694</v>
      </c>
      <c r="AB45" s="2">
        <f t="shared" si="23"/>
        <v>-2775.4879570039607</v>
      </c>
      <c r="AC45" s="2">
        <f t="shared" si="24"/>
        <v>-1887.3541752487138</v>
      </c>
      <c r="AD45" s="2">
        <f t="shared" si="25"/>
        <v>-9953.5282500432641</v>
      </c>
      <c r="AE45" s="2">
        <f t="shared" si="26"/>
        <v>-168.47674134167852</v>
      </c>
      <c r="AF45" s="2">
        <f t="shared" si="27"/>
        <v>117.88281291613157</v>
      </c>
      <c r="AG45" s="2">
        <f t="shared" si="28"/>
        <v>268.35974840014586</v>
      </c>
      <c r="AH45" s="2">
        <f t="shared" si="29"/>
        <v>-43.736652497762591</v>
      </c>
      <c r="AI45" s="2">
        <f t="shared" si="30"/>
        <v>174.02916747683634</v>
      </c>
      <c r="AJ45" s="2">
        <f t="shared" si="31"/>
        <v>59.660743148538828</v>
      </c>
      <c r="AK45" s="2">
        <f t="shared" si="32"/>
        <v>332.8907943847326</v>
      </c>
      <c r="AL45" s="2">
        <f t="shared" si="33"/>
        <v>-95.031171028156933</v>
      </c>
      <c r="AM45" s="2">
        <f t="shared" si="34"/>
        <v>-123.50849656147625</v>
      </c>
      <c r="AN45" s="2">
        <f t="shared" si="35"/>
        <v>174.0118699436382</v>
      </c>
      <c r="AO45" s="2">
        <f t="shared" si="36"/>
        <v>31247.852683874858</v>
      </c>
      <c r="AP45" s="2">
        <f t="shared" si="37"/>
        <v>-15562.593139762361</v>
      </c>
      <c r="AQ45" s="2">
        <f t="shared" si="38"/>
        <v>-39450.259148038509</v>
      </c>
      <c r="AR45" s="2">
        <f t="shared" si="39"/>
        <v>9472.9213027704463</v>
      </c>
      <c r="AS45" s="2">
        <f t="shared" si="40"/>
        <v>-14292.078301155565</v>
      </c>
      <c r="AT45" s="2">
        <f t="shared" si="41"/>
        <v>11065.444987063305</v>
      </c>
      <c r="AU45" s="2">
        <f t="shared" si="42"/>
        <v>43947.407300737577</v>
      </c>
      <c r="AV45" s="2">
        <f t="shared" si="43"/>
        <v>-13970.069455469509</v>
      </c>
      <c r="AW45" s="2">
        <f t="shared" si="44"/>
        <v>-26750.70453117579</v>
      </c>
      <c r="AX45" s="2">
        <f t="shared" si="45"/>
        <v>14292.078301155583</v>
      </c>
    </row>
    <row r="46" spans="1:50" x14ac:dyDescent="0.25">
      <c r="A46" s="27" t="s">
        <v>98</v>
      </c>
      <c r="B46" s="28">
        <f>$B$11*$B$39*$B$36</f>
        <v>2847.0613577211348</v>
      </c>
      <c r="C46" s="27" t="s">
        <v>19</v>
      </c>
      <c r="F46" s="5">
        <v>1.4E-2</v>
      </c>
      <c r="G46" s="5">
        <f t="shared" si="2"/>
        <v>0.36651914291880922</v>
      </c>
      <c r="H46" s="2">
        <f t="shared" si="3"/>
        <v>21</v>
      </c>
      <c r="I46" s="4">
        <f t="shared" si="4"/>
        <v>-0.93358042649720174</v>
      </c>
      <c r="J46" s="2">
        <f t="shared" si="5"/>
        <v>0.35836794954530027</v>
      </c>
      <c r="K46" s="2">
        <f t="shared" si="6"/>
        <v>0.93358042649720185</v>
      </c>
      <c r="L46" s="2">
        <f t="shared" si="7"/>
        <v>-0.35836794954530038</v>
      </c>
      <c r="M46" s="2">
        <f t="shared" si="8"/>
        <v>0.35836794954530027</v>
      </c>
      <c r="N46" s="2">
        <f t="shared" si="9"/>
        <v>0.93358042649720174</v>
      </c>
      <c r="O46" s="2">
        <f t="shared" si="10"/>
        <v>-0.35836794954529999</v>
      </c>
      <c r="P46" s="2">
        <f t="shared" si="11"/>
        <v>-0.93358042649720174</v>
      </c>
      <c r="Q46" s="5">
        <f t="shared" si="12"/>
        <v>4.672449788789808</v>
      </c>
      <c r="R46" s="5">
        <f t="shared" si="13"/>
        <v>6.5396106417842121</v>
      </c>
      <c r="S46" s="5">
        <f t="shared" si="14"/>
        <v>5.822874742693612</v>
      </c>
      <c r="T46" s="5">
        <f t="shared" si="15"/>
        <v>3.9557138896992075</v>
      </c>
      <c r="U46" s="2">
        <f t="shared" si="16"/>
        <v>2225.9672746533925</v>
      </c>
      <c r="V46" s="2">
        <f t="shared" si="17"/>
        <v>3115.4875783816738</v>
      </c>
      <c r="W46" s="2">
        <f t="shared" si="18"/>
        <v>2774.0327253466075</v>
      </c>
      <c r="X46" s="2">
        <f t="shared" si="19"/>
        <v>1884.5124216183253</v>
      </c>
      <c r="Y46" s="2">
        <f t="shared" si="20"/>
        <v>9999.9999999999982</v>
      </c>
      <c r="Z46" s="2">
        <f t="shared" si="21"/>
        <v>-2218.5696532091251</v>
      </c>
      <c r="AA46" s="2">
        <f t="shared" si="22"/>
        <v>-3095.2162122397849</v>
      </c>
      <c r="AB46" s="2">
        <f t="shared" si="23"/>
        <v>-2759.7195039444259</v>
      </c>
      <c r="AC46" s="2">
        <f t="shared" si="24"/>
        <v>-1880.0228906227796</v>
      </c>
      <c r="AD46" s="2">
        <f t="shared" si="25"/>
        <v>-9953.5282600161154</v>
      </c>
      <c r="AE46" s="2">
        <f t="shared" si="26"/>
        <v>-169.28210427898426</v>
      </c>
      <c r="AF46" s="2">
        <f t="shared" si="27"/>
        <v>127.15723601189204</v>
      </c>
      <c r="AG46" s="2">
        <f t="shared" si="28"/>
        <v>262.7424753913715</v>
      </c>
      <c r="AH46" s="2">
        <f t="shared" si="29"/>
        <v>-46.589208958249628</v>
      </c>
      <c r="AI46" s="2">
        <f t="shared" si="30"/>
        <v>174.02839816602966</v>
      </c>
      <c r="AJ46" s="2">
        <f t="shared" si="31"/>
        <v>64.98131160781692</v>
      </c>
      <c r="AK46" s="2">
        <f t="shared" si="32"/>
        <v>331.25592503126882</v>
      </c>
      <c r="AL46" s="2">
        <f t="shared" si="33"/>
        <v>-100.8573867789252</v>
      </c>
      <c r="AM46" s="2">
        <f t="shared" si="34"/>
        <v>-121.36903878987057</v>
      </c>
      <c r="AN46" s="2">
        <f t="shared" si="35"/>
        <v>174.01081107028995</v>
      </c>
      <c r="AO46" s="2">
        <f t="shared" si="36"/>
        <v>31171.792164595921</v>
      </c>
      <c r="AP46" s="2">
        <f t="shared" si="37"/>
        <v>-16747.363429477402</v>
      </c>
      <c r="AQ46" s="2">
        <f t="shared" si="38"/>
        <v>-38846.739822694217</v>
      </c>
      <c r="AR46" s="2">
        <f t="shared" si="39"/>
        <v>10130.232786420118</v>
      </c>
      <c r="AS46" s="2">
        <f t="shared" si="40"/>
        <v>-14292.07830115558</v>
      </c>
      <c r="AT46" s="2">
        <f t="shared" si="41"/>
        <v>11965.729919587147</v>
      </c>
      <c r="AU46" s="2">
        <f t="shared" si="42"/>
        <v>43628.373332584459</v>
      </c>
      <c r="AV46" s="2">
        <f t="shared" si="43"/>
        <v>-14911.86629631036</v>
      </c>
      <c r="AW46" s="2">
        <f t="shared" si="44"/>
        <v>-26390.158654705661</v>
      </c>
      <c r="AX46" s="2">
        <f t="shared" si="45"/>
        <v>14292.07830115558</v>
      </c>
    </row>
    <row r="47" spans="1:50" x14ac:dyDescent="0.25">
      <c r="A47" s="27" t="s">
        <v>99</v>
      </c>
      <c r="B47" s="28">
        <f>B45+B46*B43</f>
        <v>315.45935155855506</v>
      </c>
      <c r="C47" s="27" t="s">
        <v>21</v>
      </c>
      <c r="F47" s="5">
        <v>1.4999999999999999E-2</v>
      </c>
      <c r="G47" s="5">
        <f t="shared" si="2"/>
        <v>0.39269908169872408</v>
      </c>
      <c r="H47" s="2">
        <f t="shared" si="3"/>
        <v>22.499999999999996</v>
      </c>
      <c r="I47" s="4">
        <f t="shared" si="4"/>
        <v>-0.92387953251128674</v>
      </c>
      <c r="J47" s="2">
        <f t="shared" si="5"/>
        <v>0.38268343236508973</v>
      </c>
      <c r="K47" s="2">
        <f t="shared" si="6"/>
        <v>0.92387953251128685</v>
      </c>
      <c r="L47" s="2">
        <f t="shared" si="7"/>
        <v>-0.38268343236508917</v>
      </c>
      <c r="M47" s="2">
        <f t="shared" si="8"/>
        <v>0.38268343236508973</v>
      </c>
      <c r="N47" s="2">
        <f t="shared" si="9"/>
        <v>0.92387953251128674</v>
      </c>
      <c r="O47" s="2">
        <f t="shared" si="10"/>
        <v>-0.38268343236508967</v>
      </c>
      <c r="P47" s="2">
        <f t="shared" si="11"/>
        <v>-0.92387953251128696</v>
      </c>
      <c r="Q47" s="5">
        <f t="shared" si="12"/>
        <v>4.7064661655955122</v>
      </c>
      <c r="R47" s="5">
        <f t="shared" si="13"/>
        <v>6.5542252306180862</v>
      </c>
      <c r="S47" s="5">
        <f t="shared" si="14"/>
        <v>5.7888583658879069</v>
      </c>
      <c r="T47" s="5">
        <f t="shared" si="15"/>
        <v>3.941099300865333</v>
      </c>
      <c r="U47" s="2">
        <f t="shared" si="16"/>
        <v>2242.1727653476833</v>
      </c>
      <c r="V47" s="2">
        <f t="shared" si="17"/>
        <v>3122.4500066467708</v>
      </c>
      <c r="W47" s="2">
        <f t="shared" si="18"/>
        <v>2757.8272346523158</v>
      </c>
      <c r="X47" s="2">
        <f t="shared" si="19"/>
        <v>1877.5499933532278</v>
      </c>
      <c r="Y47" s="2">
        <f t="shared" si="20"/>
        <v>9999.9999999999982</v>
      </c>
      <c r="Z47" s="2">
        <f t="shared" si="21"/>
        <v>-2234.6124575048707</v>
      </c>
      <c r="AA47" s="2">
        <f t="shared" si="22"/>
        <v>-3102.0425296027124</v>
      </c>
      <c r="AB47" s="2">
        <f t="shared" si="23"/>
        <v>-2743.7632568476911</v>
      </c>
      <c r="AC47" s="2">
        <f t="shared" si="24"/>
        <v>-1873.1100261441668</v>
      </c>
      <c r="AD47" s="2">
        <f t="shared" si="25"/>
        <v>-9953.5282700994412</v>
      </c>
      <c r="AE47" s="2">
        <f t="shared" si="26"/>
        <v>-169.96841141254751</v>
      </c>
      <c r="AF47" s="2">
        <f t="shared" si="27"/>
        <v>136.39118233298817</v>
      </c>
      <c r="AG47" s="2">
        <f t="shared" si="28"/>
        <v>256.98842483290758</v>
      </c>
      <c r="AH47" s="2">
        <f t="shared" si="29"/>
        <v>-49.383673368002057</v>
      </c>
      <c r="AI47" s="2">
        <f t="shared" si="30"/>
        <v>174.02752238534617</v>
      </c>
      <c r="AJ47" s="2">
        <f t="shared" si="31"/>
        <v>70.403221182087123</v>
      </c>
      <c r="AK47" s="2">
        <f t="shared" si="32"/>
        <v>329.27744217640173</v>
      </c>
      <c r="AL47" s="2">
        <f t="shared" si="33"/>
        <v>-106.44809093868898</v>
      </c>
      <c r="AM47" s="2">
        <f t="shared" si="34"/>
        <v>-119.22273400483381</v>
      </c>
      <c r="AN47" s="2">
        <f t="shared" si="35"/>
        <v>174.00983841496611</v>
      </c>
      <c r="AO47" s="2">
        <f t="shared" si="36"/>
        <v>31072.462893884349</v>
      </c>
      <c r="AP47" s="2">
        <f t="shared" si="37"/>
        <v>-17923.648288979752</v>
      </c>
      <c r="AQ47" s="2">
        <f t="shared" si="38"/>
        <v>-38218.502044462148</v>
      </c>
      <c r="AR47" s="2">
        <f t="shared" si="39"/>
        <v>10777.609138401955</v>
      </c>
      <c r="AS47" s="2">
        <f t="shared" si="40"/>
        <v>-14292.078301155596</v>
      </c>
      <c r="AT47" s="2">
        <f t="shared" si="41"/>
        <v>12870.635546981644</v>
      </c>
      <c r="AU47" s="2">
        <f t="shared" si="42"/>
        <v>43271.51478646024</v>
      </c>
      <c r="AV47" s="2">
        <f t="shared" si="43"/>
        <v>-15830.621880400076</v>
      </c>
      <c r="AW47" s="2">
        <f t="shared" si="44"/>
        <v>-26019.450151886253</v>
      </c>
      <c r="AX47" s="2">
        <f t="shared" si="45"/>
        <v>14292.078301155554</v>
      </c>
    </row>
    <row r="48" spans="1:50" x14ac:dyDescent="0.25">
      <c r="A48" s="27" t="s">
        <v>93</v>
      </c>
      <c r="B48" s="28">
        <f>3/4*$B$33*$B$47</f>
        <v>946.37805467566523</v>
      </c>
      <c r="C48" s="27" t="s">
        <v>29</v>
      </c>
      <c r="F48" s="5">
        <v>1.6E-2</v>
      </c>
      <c r="G48" s="5">
        <f t="shared" si="2"/>
        <v>0.41887902047863906</v>
      </c>
      <c r="H48" s="2">
        <f t="shared" si="3"/>
        <v>24</v>
      </c>
      <c r="I48" s="4">
        <f t="shared" si="4"/>
        <v>-0.91354545764260087</v>
      </c>
      <c r="J48" s="2">
        <f t="shared" si="5"/>
        <v>0.40673664307580004</v>
      </c>
      <c r="K48" s="2">
        <f t="shared" si="6"/>
        <v>0.91354545764260087</v>
      </c>
      <c r="L48" s="2">
        <f t="shared" si="7"/>
        <v>-0.40673664307579976</v>
      </c>
      <c r="M48" s="2">
        <f t="shared" si="8"/>
        <v>0.40673664307580015</v>
      </c>
      <c r="N48" s="2">
        <f t="shared" si="9"/>
        <v>0.91354545764260098</v>
      </c>
      <c r="O48" s="2">
        <f t="shared" si="10"/>
        <v>-0.40673664307580021</v>
      </c>
      <c r="P48" s="2">
        <f t="shared" si="11"/>
        <v>-0.91354545764260109</v>
      </c>
      <c r="Q48" s="5">
        <f t="shared" si="12"/>
        <v>4.7408534511749085</v>
      </c>
      <c r="R48" s="5">
        <f t="shared" si="13"/>
        <v>6.5679443664601109</v>
      </c>
      <c r="S48" s="5">
        <f t="shared" si="14"/>
        <v>5.7544710803085106</v>
      </c>
      <c r="T48" s="5">
        <f t="shared" si="15"/>
        <v>3.9273801650233082</v>
      </c>
      <c r="U48" s="2">
        <f t="shared" si="16"/>
        <v>2258.5549579498474</v>
      </c>
      <c r="V48" s="2">
        <f t="shared" si="17"/>
        <v>3128.9858387693848</v>
      </c>
      <c r="W48" s="2">
        <f t="shared" si="18"/>
        <v>2741.4450420501512</v>
      </c>
      <c r="X48" s="2">
        <f t="shared" si="19"/>
        <v>1871.014161230614</v>
      </c>
      <c r="Y48" s="2">
        <f t="shared" si="20"/>
        <v>9999.9999999999982</v>
      </c>
      <c r="Z48" s="2">
        <f t="shared" si="21"/>
        <v>-2250.8277843928086</v>
      </c>
      <c r="AA48" s="2">
        <f t="shared" si="22"/>
        <v>-3108.4500379468927</v>
      </c>
      <c r="AB48" s="2">
        <f t="shared" si="23"/>
        <v>-2727.6300699319204</v>
      </c>
      <c r="AC48" s="2">
        <f t="shared" si="24"/>
        <v>-1866.6203879111463</v>
      </c>
      <c r="AD48" s="2">
        <f t="shared" si="25"/>
        <v>-9953.528280182767</v>
      </c>
      <c r="AE48" s="2">
        <f t="shared" si="26"/>
        <v>-170.52931407743108</v>
      </c>
      <c r="AF48" s="2">
        <f t="shared" si="27"/>
        <v>145.57009607395321</v>
      </c>
      <c r="AG48" s="2">
        <f t="shared" si="28"/>
        <v>251.10890422995928</v>
      </c>
      <c r="AH48" s="2">
        <f t="shared" si="29"/>
        <v>-52.123136496458699</v>
      </c>
      <c r="AI48" s="2">
        <f t="shared" si="30"/>
        <v>174.02654973002271</v>
      </c>
      <c r="AJ48" s="2">
        <f t="shared" si="31"/>
        <v>75.924542313261071</v>
      </c>
      <c r="AK48" s="2">
        <f t="shared" si="32"/>
        <v>326.95578896286884</v>
      </c>
      <c r="AL48" s="2">
        <f t="shared" si="33"/>
        <v>-111.8008872995719</v>
      </c>
      <c r="AM48" s="2">
        <f t="shared" si="34"/>
        <v>-117.07048134227536</v>
      </c>
      <c r="AN48" s="2">
        <f t="shared" si="35"/>
        <v>174.00896263428268</v>
      </c>
      <c r="AO48" s="2">
        <f t="shared" si="36"/>
        <v>30949.389340068879</v>
      </c>
      <c r="AP48" s="2">
        <f t="shared" si="37"/>
        <v>-19090.097944391644</v>
      </c>
      <c r="AQ48" s="2">
        <f t="shared" si="38"/>
        <v>-37566.519983126163</v>
      </c>
      <c r="AR48" s="2">
        <f t="shared" si="39"/>
        <v>11415.150286293347</v>
      </c>
      <c r="AS48" s="2">
        <f t="shared" si="40"/>
        <v>-14292.078301155581</v>
      </c>
      <c r="AT48" s="2">
        <f t="shared" si="41"/>
        <v>13779.555926980889</v>
      </c>
      <c r="AU48" s="2">
        <f t="shared" si="42"/>
        <v>42877.062000536935</v>
      </c>
      <c r="AV48" s="2">
        <f t="shared" si="43"/>
        <v>-16725.692303704116</v>
      </c>
      <c r="AW48" s="2">
        <f t="shared" si="44"/>
        <v>-25638.84732265813</v>
      </c>
      <c r="AX48" s="2">
        <f t="shared" si="45"/>
        <v>14292.078301155572</v>
      </c>
    </row>
    <row r="49" spans="1:50" x14ac:dyDescent="0.25">
      <c r="A49" s="27" t="s">
        <v>100</v>
      </c>
      <c r="B49" s="30">
        <f>$B$48*$B$38</f>
        <v>198208.95627251128</v>
      </c>
      <c r="C49" s="27" t="s">
        <v>31</v>
      </c>
      <c r="F49" s="5">
        <v>1.7000000000000001E-2</v>
      </c>
      <c r="G49" s="5">
        <f t="shared" si="2"/>
        <v>0.44505895925855404</v>
      </c>
      <c r="H49" s="2">
        <f t="shared" si="3"/>
        <v>25.5</v>
      </c>
      <c r="I49" s="4">
        <f t="shared" si="4"/>
        <v>-0.90258528434986063</v>
      </c>
      <c r="J49" s="2">
        <f t="shared" si="5"/>
        <v>0.43051109680829491</v>
      </c>
      <c r="K49" s="2">
        <f t="shared" si="6"/>
        <v>0.90258528434986074</v>
      </c>
      <c r="L49" s="2">
        <f t="shared" si="7"/>
        <v>-0.4305110968082948</v>
      </c>
      <c r="M49" s="2">
        <f t="shared" si="8"/>
        <v>0.43051109680829514</v>
      </c>
      <c r="N49" s="2">
        <f t="shared" si="9"/>
        <v>0.90258528434986074</v>
      </c>
      <c r="O49" s="2">
        <f t="shared" si="10"/>
        <v>-0.43051109680829486</v>
      </c>
      <c r="P49" s="2">
        <f t="shared" si="11"/>
        <v>-0.90258528434986074</v>
      </c>
      <c r="Q49" s="5">
        <f t="shared" si="12"/>
        <v>4.7755880782001441</v>
      </c>
      <c r="R49" s="5">
        <f t="shared" si="13"/>
        <v>6.5807586468998647</v>
      </c>
      <c r="S49" s="5">
        <f t="shared" si="14"/>
        <v>5.719736453283276</v>
      </c>
      <c r="T49" s="5">
        <f t="shared" si="15"/>
        <v>3.914565884583554</v>
      </c>
      <c r="U49" s="2">
        <f t="shared" si="16"/>
        <v>2275.1026249233842</v>
      </c>
      <c r="V49" s="2">
        <f t="shared" si="17"/>
        <v>3135.0905954166492</v>
      </c>
      <c r="W49" s="2">
        <f t="shared" si="18"/>
        <v>2724.8973750766154</v>
      </c>
      <c r="X49" s="2">
        <f t="shared" si="19"/>
        <v>1864.9094045833497</v>
      </c>
      <c r="Y49" s="2">
        <f t="shared" si="20"/>
        <v>9999.9999999999982</v>
      </c>
      <c r="Z49" s="2">
        <f t="shared" si="21"/>
        <v>-2267.204427077294</v>
      </c>
      <c r="AA49" s="2">
        <f t="shared" si="22"/>
        <v>-3114.4344501842911</v>
      </c>
      <c r="AB49" s="2">
        <f t="shared" si="23"/>
        <v>-2711.3309248113856</v>
      </c>
      <c r="AC49" s="2">
        <f t="shared" si="24"/>
        <v>-1860.5584880826502</v>
      </c>
      <c r="AD49" s="2">
        <f t="shared" si="25"/>
        <v>-9953.5282901556202</v>
      </c>
      <c r="AE49" s="2">
        <f t="shared" si="26"/>
        <v>-170.95842060941487</v>
      </c>
      <c r="AF49" s="2">
        <f t="shared" si="27"/>
        <v>154.67940610454792</v>
      </c>
      <c r="AG49" s="2">
        <f t="shared" si="28"/>
        <v>245.11517866615193</v>
      </c>
      <c r="AH49" s="2">
        <f t="shared" si="29"/>
        <v>-54.810673304610511</v>
      </c>
      <c r="AI49" s="2">
        <f t="shared" si="30"/>
        <v>174.02549085667448</v>
      </c>
      <c r="AJ49" s="2">
        <f t="shared" si="31"/>
        <v>81.542983739411781</v>
      </c>
      <c r="AK49" s="2">
        <f t="shared" si="32"/>
        <v>324.29211877925047</v>
      </c>
      <c r="AL49" s="2">
        <f t="shared" si="33"/>
        <v>-116.91394291669243</v>
      </c>
      <c r="AM49" s="2">
        <f t="shared" si="34"/>
        <v>-114.91296627849435</v>
      </c>
      <c r="AN49" s="2">
        <f t="shared" si="35"/>
        <v>174.0081933234755</v>
      </c>
      <c r="AO49" s="2">
        <f t="shared" si="36"/>
        <v>30802.112244623804</v>
      </c>
      <c r="AP49" s="2">
        <f t="shared" si="37"/>
        <v>-20245.369362392878</v>
      </c>
      <c r="AQ49" s="2">
        <f t="shared" si="38"/>
        <v>-36891.78408161574</v>
      </c>
      <c r="AR49" s="2">
        <f t="shared" si="39"/>
        <v>12042.962898229229</v>
      </c>
      <c r="AS49" s="2">
        <f t="shared" si="40"/>
        <v>-14292.078301155585</v>
      </c>
      <c r="AT49" s="2">
        <f t="shared" si="41"/>
        <v>14691.853896107961</v>
      </c>
      <c r="AU49" s="2">
        <f t="shared" si="42"/>
        <v>42445.299547900657</v>
      </c>
      <c r="AV49" s="2">
        <f t="shared" si="43"/>
        <v>-17596.478364514158</v>
      </c>
      <c r="AW49" s="2">
        <f t="shared" si="44"/>
        <v>-25248.596778338884</v>
      </c>
      <c r="AX49" s="2">
        <f t="shared" si="45"/>
        <v>14292.078301155576</v>
      </c>
    </row>
    <row r="50" spans="1:50" x14ac:dyDescent="0.25">
      <c r="A50" s="27" t="s">
        <v>100</v>
      </c>
      <c r="B50" s="28">
        <f>B49/550</f>
        <v>360.37992049547506</v>
      </c>
      <c r="C50" s="27" t="s">
        <v>32</v>
      </c>
      <c r="F50" s="5">
        <v>1.7999999999999999E-2</v>
      </c>
      <c r="G50" s="5">
        <f t="shared" si="2"/>
        <v>0.47123889803846891</v>
      </c>
      <c r="H50" s="2">
        <f t="shared" si="3"/>
        <v>27</v>
      </c>
      <c r="I50" s="4">
        <f t="shared" si="4"/>
        <v>-0.8910065241883679</v>
      </c>
      <c r="J50" s="2">
        <f t="shared" si="5"/>
        <v>0.45399049973954669</v>
      </c>
      <c r="K50" s="2">
        <f t="shared" si="6"/>
        <v>0.8910065241883679</v>
      </c>
      <c r="L50" s="2">
        <f t="shared" si="7"/>
        <v>-0.45399049973954664</v>
      </c>
      <c r="M50" s="2">
        <f t="shared" si="8"/>
        <v>0.45399049973954675</v>
      </c>
      <c r="N50" s="2">
        <f t="shared" si="9"/>
        <v>0.8910065241883679</v>
      </c>
      <c r="O50" s="2">
        <f t="shared" si="10"/>
        <v>-0.45399049973954669</v>
      </c>
      <c r="P50" s="2">
        <f t="shared" si="11"/>
        <v>-0.8910065241883679</v>
      </c>
      <c r="Q50" s="5">
        <f t="shared" si="12"/>
        <v>4.8106462412928881</v>
      </c>
      <c r="R50" s="5">
        <f t="shared" si="13"/>
        <v>6.5926592896696246</v>
      </c>
      <c r="S50" s="5">
        <f t="shared" si="14"/>
        <v>5.6846782901905311</v>
      </c>
      <c r="T50" s="5">
        <f t="shared" si="15"/>
        <v>3.902665241813795</v>
      </c>
      <c r="U50" s="2">
        <f t="shared" si="16"/>
        <v>2291.8044253239236</v>
      </c>
      <c r="V50" s="2">
        <f t="shared" si="17"/>
        <v>3140.7600926932987</v>
      </c>
      <c r="W50" s="2">
        <f t="shared" si="18"/>
        <v>2708.1955746760755</v>
      </c>
      <c r="X50" s="2">
        <f t="shared" si="19"/>
        <v>1859.2399073067004</v>
      </c>
      <c r="Y50" s="2">
        <f t="shared" si="20"/>
        <v>9999.9999999999982</v>
      </c>
      <c r="Z50" s="2">
        <f t="shared" si="21"/>
        <v>-2283.7310714427053</v>
      </c>
      <c r="AA50" s="2">
        <f t="shared" si="22"/>
        <v>-3119.9917636432469</v>
      </c>
      <c r="AB50" s="2">
        <f t="shared" si="23"/>
        <v>-2694.876923145303</v>
      </c>
      <c r="AC50" s="2">
        <f t="shared" si="24"/>
        <v>-1854.9285416774771</v>
      </c>
      <c r="AD50" s="2">
        <f t="shared" si="25"/>
        <v>-9953.5282999087322</v>
      </c>
      <c r="AE50" s="2">
        <f t="shared" si="26"/>
        <v>-171.24931510617876</v>
      </c>
      <c r="AF50" s="2">
        <f t="shared" si="27"/>
        <v>163.70456432842204</v>
      </c>
      <c r="AG50" s="2">
        <f t="shared" si="28"/>
        <v>239.01844112502121</v>
      </c>
      <c r="AH50" s="2">
        <f t="shared" si="29"/>
        <v>-57.449332980725075</v>
      </c>
      <c r="AI50" s="2">
        <f t="shared" si="30"/>
        <v>174.02435736653942</v>
      </c>
      <c r="AJ50" s="2">
        <f t="shared" si="31"/>
        <v>87.255884255088802</v>
      </c>
      <c r="AK50" s="2">
        <f t="shared" si="32"/>
        <v>321.2882977501049</v>
      </c>
      <c r="AL50" s="2">
        <f t="shared" si="33"/>
        <v>-121.78597865168408</v>
      </c>
      <c r="AM50" s="2">
        <f t="shared" si="34"/>
        <v>-112.75066444223459</v>
      </c>
      <c r="AN50" s="2">
        <f t="shared" si="35"/>
        <v>174.00753891127505</v>
      </c>
      <c r="AO50" s="2">
        <f t="shared" si="36"/>
        <v>30630.190426910842</v>
      </c>
      <c r="AP50" s="2">
        <f t="shared" si="37"/>
        <v>-21388.128660657832</v>
      </c>
      <c r="AQ50" s="2">
        <f t="shared" si="38"/>
        <v>-36195.298887216748</v>
      </c>
      <c r="AR50" s="2">
        <f t="shared" si="39"/>
        <v>12661.158819808159</v>
      </c>
      <c r="AS50" s="2">
        <f t="shared" si="40"/>
        <v>-14292.07830115558</v>
      </c>
      <c r="AT50" s="2">
        <f t="shared" si="41"/>
        <v>15606.861545371694</v>
      </c>
      <c r="AU50" s="2">
        <f t="shared" si="42"/>
        <v>41976.566002502885</v>
      </c>
      <c r="AV50" s="2">
        <f t="shared" si="43"/>
        <v>-18442.425935094307</v>
      </c>
      <c r="AW50" s="2">
        <f t="shared" si="44"/>
        <v>-24848.923311624698</v>
      </c>
      <c r="AX50" s="2">
        <f t="shared" si="45"/>
        <v>14292.078301155569</v>
      </c>
    </row>
    <row r="51" spans="1:50" x14ac:dyDescent="0.25">
      <c r="A51" s="31" t="s">
        <v>149</v>
      </c>
      <c r="F51" s="5">
        <v>1.9E-2</v>
      </c>
      <c r="G51" s="5">
        <f t="shared" si="2"/>
        <v>0.49741883681838389</v>
      </c>
      <c r="H51" s="2">
        <f t="shared" si="3"/>
        <v>28.5</v>
      </c>
      <c r="I51" s="4">
        <f t="shared" si="4"/>
        <v>-0.87881711266196538</v>
      </c>
      <c r="J51" s="2">
        <f t="shared" si="5"/>
        <v>0.47715876025960846</v>
      </c>
      <c r="K51" s="2">
        <f t="shared" si="6"/>
        <v>0.87881711266196538</v>
      </c>
      <c r="L51" s="2">
        <f t="shared" si="7"/>
        <v>-0.47715876025960835</v>
      </c>
      <c r="M51" s="2">
        <f t="shared" si="8"/>
        <v>0.47715876025960841</v>
      </c>
      <c r="N51" s="2">
        <f t="shared" si="9"/>
        <v>0.87881711266196538</v>
      </c>
      <c r="O51" s="2">
        <f t="shared" si="10"/>
        <v>-0.47715876025960841</v>
      </c>
      <c r="P51" s="2">
        <f t="shared" si="11"/>
        <v>-0.87881711266196538</v>
      </c>
      <c r="Q51" s="5">
        <f t="shared" si="12"/>
        <v>4.8460039133393522</v>
      </c>
      <c r="R51" s="5">
        <f t="shared" si="13"/>
        <v>6.6036381386632836</v>
      </c>
      <c r="S51" s="5">
        <f t="shared" si="14"/>
        <v>5.6493206181440669</v>
      </c>
      <c r="T51" s="5">
        <f t="shared" si="15"/>
        <v>3.891686392820136</v>
      </c>
      <c r="U51" s="2">
        <f t="shared" si="16"/>
        <v>2308.6489125717449</v>
      </c>
      <c r="V51" s="2">
        <f t="shared" si="17"/>
        <v>3145.9904450090962</v>
      </c>
      <c r="W51" s="2">
        <f t="shared" si="18"/>
        <v>2691.3510874282538</v>
      </c>
      <c r="X51" s="2">
        <f t="shared" si="19"/>
        <v>1854.0095549909022</v>
      </c>
      <c r="Y51" s="2">
        <f t="shared" si="20"/>
        <v>9999.9999999999982</v>
      </c>
      <c r="Z51" s="2">
        <f t="shared" si="21"/>
        <v>-2300.3963040921935</v>
      </c>
      <c r="AA51" s="2">
        <f t="shared" si="22"/>
        <v>-3125.1182624757766</v>
      </c>
      <c r="AB51" s="2">
        <f t="shared" si="23"/>
        <v>-2678.2792791818711</v>
      </c>
      <c r="AC51" s="2">
        <f t="shared" si="24"/>
        <v>-1849.734463585406</v>
      </c>
      <c r="AD51" s="2">
        <f t="shared" si="25"/>
        <v>-9953.5283093352482</v>
      </c>
      <c r="AE51" s="2">
        <f t="shared" si="26"/>
        <v>-171.39557697471355</v>
      </c>
      <c r="AF51" s="2">
        <f t="shared" si="27"/>
        <v>172.63108423880601</v>
      </c>
      <c r="AG51" s="2">
        <f t="shared" si="28"/>
        <v>232.82978372503774</v>
      </c>
      <c r="AH51" s="2">
        <f t="shared" si="29"/>
        <v>-60.042129310757559</v>
      </c>
      <c r="AI51" s="2">
        <f t="shared" si="30"/>
        <v>174.02316167837265</v>
      </c>
      <c r="AJ51" s="2">
        <f t="shared" si="31"/>
        <v>93.060205411239153</v>
      </c>
      <c r="AK51" s="2">
        <f t="shared" si="32"/>
        <v>317.94690497542223</v>
      </c>
      <c r="AL51" s="2">
        <f t="shared" si="33"/>
        <v>-126.41625811909381</v>
      </c>
      <c r="AM51" s="2">
        <f t="shared" si="34"/>
        <v>-110.58384570000942</v>
      </c>
      <c r="AN51" s="2">
        <f t="shared" si="35"/>
        <v>174.00700656755816</v>
      </c>
      <c r="AO51" s="2">
        <f t="shared" si="36"/>
        <v>30433.202572447306</v>
      </c>
      <c r="AP51" s="2">
        <f t="shared" si="37"/>
        <v>-22517.053507936715</v>
      </c>
      <c r="AQ51" s="2">
        <f t="shared" si="38"/>
        <v>-35478.080877200082</v>
      </c>
      <c r="AR51" s="2">
        <f t="shared" si="39"/>
        <v>13269.853511533905</v>
      </c>
      <c r="AS51" s="2">
        <f t="shared" si="40"/>
        <v>-14292.078301155585</v>
      </c>
      <c r="AT51" s="2">
        <f t="shared" si="41"/>
        <v>16523.880794961406</v>
      </c>
      <c r="AU51" s="2">
        <f t="shared" si="42"/>
        <v>41471.25359017538</v>
      </c>
      <c r="AV51" s="2">
        <f t="shared" si="43"/>
        <v>-19263.02622450922</v>
      </c>
      <c r="AW51" s="2">
        <f t="shared" si="44"/>
        <v>-24440.029859472001</v>
      </c>
      <c r="AX51" s="2">
        <f t="shared" si="45"/>
        <v>14292.078301155569</v>
      </c>
    </row>
    <row r="52" spans="1:50" x14ac:dyDescent="0.25">
      <c r="A52" s="35" t="s">
        <v>101</v>
      </c>
      <c r="B52" s="36">
        <f>$B$23+$B$50</f>
        <v>2373.2497617182371</v>
      </c>
      <c r="C52" s="35" t="s">
        <v>32</v>
      </c>
      <c r="F52" s="5">
        <v>0.02</v>
      </c>
      <c r="G52" s="5">
        <f t="shared" si="2"/>
        <v>0.52359877559829882</v>
      </c>
      <c r="H52" s="2">
        <f t="shared" si="3"/>
        <v>29.999999999999996</v>
      </c>
      <c r="I52" s="4">
        <f t="shared" si="4"/>
        <v>-0.86602540378443871</v>
      </c>
      <c r="J52" s="2">
        <f t="shared" si="5"/>
        <v>0.49999999999999978</v>
      </c>
      <c r="K52" s="2">
        <f t="shared" si="6"/>
        <v>0.86602540378443882</v>
      </c>
      <c r="L52" s="2">
        <f t="shared" si="7"/>
        <v>-0.50000000000000011</v>
      </c>
      <c r="M52" s="2">
        <f t="shared" si="8"/>
        <v>0.49999999999999994</v>
      </c>
      <c r="N52" s="2">
        <f t="shared" si="9"/>
        <v>0.86602540378443871</v>
      </c>
      <c r="O52" s="2">
        <f t="shared" si="10"/>
        <v>-0.49999999999999972</v>
      </c>
      <c r="P52" s="2">
        <f t="shared" si="11"/>
        <v>-0.8660254037844386</v>
      </c>
      <c r="Q52" s="5">
        <f t="shared" si="12"/>
        <v>4.8816368619572712</v>
      </c>
      <c r="R52" s="5">
        <f t="shared" si="13"/>
        <v>6.6136876695261479</v>
      </c>
      <c r="S52" s="5">
        <f t="shared" si="14"/>
        <v>5.6136876695261488</v>
      </c>
      <c r="T52" s="5">
        <f t="shared" si="15"/>
        <v>3.8816368619572712</v>
      </c>
      <c r="U52" s="2">
        <f t="shared" si="16"/>
        <v>2325.6245422966899</v>
      </c>
      <c r="V52" s="2">
        <f t="shared" si="17"/>
        <v>3150.7780677418282</v>
      </c>
      <c r="W52" s="2">
        <f t="shared" si="18"/>
        <v>2674.3754577033092</v>
      </c>
      <c r="X52" s="2">
        <f t="shared" si="19"/>
        <v>1849.2219322581711</v>
      </c>
      <c r="Y52" s="2">
        <f t="shared" si="20"/>
        <v>9999.9999999999982</v>
      </c>
      <c r="Z52" s="2">
        <f t="shared" si="21"/>
        <v>-2317.1886204498423</v>
      </c>
      <c r="AA52" s="2">
        <f t="shared" si="22"/>
        <v>-3129.8105198875287</v>
      </c>
      <c r="AB52" s="2">
        <f t="shared" si="23"/>
        <v>-2661.5493122023945</v>
      </c>
      <c r="AC52" s="2">
        <f t="shared" si="24"/>
        <v>-1844.9798657921226</v>
      </c>
      <c r="AD52" s="2">
        <f t="shared" si="25"/>
        <v>-9953.5283183318879</v>
      </c>
      <c r="AE52" s="2">
        <f t="shared" si="26"/>
        <v>-171.39080122000368</v>
      </c>
      <c r="AF52" s="2">
        <f t="shared" si="27"/>
        <v>181.44457953069627</v>
      </c>
      <c r="AG52" s="2">
        <f t="shared" si="28"/>
        <v>226.56016995615008</v>
      </c>
      <c r="AH52" s="2">
        <f t="shared" si="29"/>
        <v>-62.592031374458877</v>
      </c>
      <c r="AI52" s="2">
        <f t="shared" si="30"/>
        <v>174.02191689238379</v>
      </c>
      <c r="AJ52" s="2">
        <f t="shared" si="31"/>
        <v>98.952525220994744</v>
      </c>
      <c r="AK52" s="2">
        <f t="shared" si="32"/>
        <v>314.27123050513802</v>
      </c>
      <c r="AL52" s="2">
        <f t="shared" si="33"/>
        <v>-130.8045751118305</v>
      </c>
      <c r="AM52" s="2">
        <f t="shared" si="34"/>
        <v>-108.41257848950796</v>
      </c>
      <c r="AN52" s="2">
        <f t="shared" si="35"/>
        <v>174.00660212479431</v>
      </c>
      <c r="AO52" s="2">
        <f t="shared" si="36"/>
        <v>30210.748999402371</v>
      </c>
      <c r="AP52" s="2">
        <f t="shared" si="37"/>
        <v>-23630.835508063701</v>
      </c>
      <c r="AQ52" s="2">
        <f t="shared" si="38"/>
        <v>-34741.156284430523</v>
      </c>
      <c r="AR52" s="2">
        <f t="shared" si="39"/>
        <v>13869.164491936288</v>
      </c>
      <c r="AS52" s="2">
        <f t="shared" si="40"/>
        <v>-14292.078301155565</v>
      </c>
      <c r="AT52" s="2">
        <f t="shared" si="41"/>
        <v>17442.184067225171</v>
      </c>
      <c r="AU52" s="2">
        <f t="shared" si="42"/>
        <v>40929.807725269056</v>
      </c>
      <c r="AV52" s="2">
        <f t="shared" si="43"/>
        <v>-20057.815932774807</v>
      </c>
      <c r="AW52" s="2">
        <f t="shared" si="44"/>
        <v>-24022.097558563837</v>
      </c>
      <c r="AX52" s="2">
        <f t="shared" si="45"/>
        <v>14292.078301155583</v>
      </c>
    </row>
    <row r="53" spans="1:50" x14ac:dyDescent="0.25">
      <c r="F53" s="5">
        <v>2.1000000000000001E-2</v>
      </c>
      <c r="G53" s="5">
        <f t="shared" si="2"/>
        <v>0.5497787143782138</v>
      </c>
      <c r="H53" s="2">
        <f t="shared" si="3"/>
        <v>31.5</v>
      </c>
      <c r="I53" s="4">
        <f t="shared" si="4"/>
        <v>-0.85264016435409218</v>
      </c>
      <c r="J53" s="2">
        <f t="shared" si="5"/>
        <v>0.5224985647159488</v>
      </c>
      <c r="K53" s="2">
        <f t="shared" si="6"/>
        <v>0.85264016435409229</v>
      </c>
      <c r="L53" s="2">
        <f t="shared" si="7"/>
        <v>-0.52249856471594835</v>
      </c>
      <c r="M53" s="2">
        <f t="shared" si="8"/>
        <v>0.5224985647159488</v>
      </c>
      <c r="N53" s="2">
        <f t="shared" si="9"/>
        <v>0.85264016435409229</v>
      </c>
      <c r="O53" s="2">
        <f t="shared" si="10"/>
        <v>-0.52249856471594869</v>
      </c>
      <c r="P53" s="2">
        <f t="shared" si="11"/>
        <v>-0.85264016435409251</v>
      </c>
      <c r="Q53" s="5">
        <f t="shared" si="12"/>
        <v>4.9175206661035666</v>
      </c>
      <c r="R53" s="5">
        <f t="shared" si="13"/>
        <v>6.622800994811751</v>
      </c>
      <c r="S53" s="5">
        <f t="shared" si="14"/>
        <v>5.5778038653798534</v>
      </c>
      <c r="T53" s="5">
        <f t="shared" si="15"/>
        <v>3.8725235366716686</v>
      </c>
      <c r="U53" s="2">
        <f t="shared" si="16"/>
        <v>2342.7196802500962</v>
      </c>
      <c r="V53" s="2">
        <f t="shared" si="17"/>
        <v>3155.1196796940194</v>
      </c>
      <c r="W53" s="2">
        <f t="shared" si="18"/>
        <v>2657.2803197499034</v>
      </c>
      <c r="X53" s="2">
        <f t="shared" si="19"/>
        <v>1844.8803203059797</v>
      </c>
      <c r="Y53" s="2">
        <f t="shared" si="20"/>
        <v>9999.9999999999982</v>
      </c>
      <c r="Z53" s="2">
        <f t="shared" si="21"/>
        <v>-2334.0964329196581</v>
      </c>
      <c r="AA53" s="2">
        <f t="shared" si="22"/>
        <v>-3134.0654001900957</v>
      </c>
      <c r="AB53" s="2">
        <f t="shared" si="23"/>
        <v>-2644.6984388705973</v>
      </c>
      <c r="AC53" s="2">
        <f t="shared" si="24"/>
        <v>-1840.6680548197321</v>
      </c>
      <c r="AD53" s="2">
        <f t="shared" si="25"/>
        <v>-9953.528326800084</v>
      </c>
      <c r="AE53" s="2">
        <f t="shared" si="26"/>
        <v>-171.22861942461404</v>
      </c>
      <c r="AF53" s="2">
        <f t="shared" si="27"/>
        <v>190.13080262801992</v>
      </c>
      <c r="AG53" s="2">
        <f t="shared" si="28"/>
        <v>220.22040799974769</v>
      </c>
      <c r="AH53" s="2">
        <f t="shared" si="29"/>
        <v>-65.10195455644444</v>
      </c>
      <c r="AI53" s="2">
        <f t="shared" si="30"/>
        <v>174.02063664670914</v>
      </c>
      <c r="AJ53" s="2">
        <f t="shared" si="31"/>
        <v>104.92903293551595</v>
      </c>
      <c r="AK53" s="2">
        <f t="shared" si="32"/>
        <v>310.26527104368529</v>
      </c>
      <c r="AL53" s="2">
        <f t="shared" si="33"/>
        <v>-134.95123958674273</v>
      </c>
      <c r="AM53" s="2">
        <f t="shared" si="34"/>
        <v>-106.23673437831579</v>
      </c>
      <c r="AN53" s="2">
        <f t="shared" si="35"/>
        <v>174.00633001414266</v>
      </c>
      <c r="AO53" s="2">
        <f t="shared" si="36"/>
        <v>29962.453398060123</v>
      </c>
      <c r="AP53" s="2">
        <f t="shared" si="37"/>
        <v>-24728.182562207538</v>
      </c>
      <c r="AQ53" s="2">
        <f t="shared" si="38"/>
        <v>-33985.558928496786</v>
      </c>
      <c r="AR53" s="2">
        <f t="shared" si="39"/>
        <v>14459.209791488602</v>
      </c>
      <c r="AS53" s="2">
        <f t="shared" si="40"/>
        <v>-14292.0783011556</v>
      </c>
      <c r="AT53" s="2">
        <f t="shared" si="41"/>
        <v>18361.015056937224</v>
      </c>
      <c r="AU53" s="2">
        <f t="shared" si="42"/>
        <v>40352.726433767093</v>
      </c>
      <c r="AV53" s="2">
        <f t="shared" si="43"/>
        <v>-20826.377296758925</v>
      </c>
      <c r="AW53" s="2">
        <f t="shared" si="44"/>
        <v>-23595.28589278982</v>
      </c>
      <c r="AX53" s="2">
        <f t="shared" si="45"/>
        <v>14292.078301155569</v>
      </c>
    </row>
    <row r="54" spans="1:50" x14ac:dyDescent="0.25">
      <c r="A54" s="32" t="s">
        <v>102</v>
      </c>
      <c r="B54" t="s">
        <v>107</v>
      </c>
      <c r="F54" s="5">
        <v>2.1999999999999999E-2</v>
      </c>
      <c r="G54" s="5">
        <f t="shared" si="2"/>
        <v>0.57595865315812866</v>
      </c>
      <c r="H54" s="2">
        <f t="shared" si="3"/>
        <v>33</v>
      </c>
      <c r="I54" s="4">
        <f t="shared" si="4"/>
        <v>-0.83867056794542405</v>
      </c>
      <c r="J54" s="2">
        <f t="shared" si="5"/>
        <v>0.54463903501502675</v>
      </c>
      <c r="K54" s="2">
        <f t="shared" si="6"/>
        <v>0.83867056794542427</v>
      </c>
      <c r="L54" s="2">
        <f t="shared" si="7"/>
        <v>-0.54463903501502664</v>
      </c>
      <c r="M54" s="2">
        <f t="shared" si="8"/>
        <v>0.54463903501502697</v>
      </c>
      <c r="N54" s="2">
        <f t="shared" si="9"/>
        <v>0.83867056794542427</v>
      </c>
      <c r="O54" s="2">
        <f t="shared" si="10"/>
        <v>-0.54463903501502675</v>
      </c>
      <c r="P54" s="2">
        <f t="shared" si="11"/>
        <v>-0.83867056794542427</v>
      </c>
      <c r="Q54" s="5">
        <f t="shared" si="12"/>
        <v>4.9536307328113125</v>
      </c>
      <c r="R54" s="5">
        <f t="shared" si="13"/>
        <v>6.6309718687021606</v>
      </c>
      <c r="S54" s="5">
        <f t="shared" si="14"/>
        <v>5.5416937986721075</v>
      </c>
      <c r="T54" s="5">
        <f t="shared" si="15"/>
        <v>3.8643526627812586</v>
      </c>
      <c r="U54" s="2">
        <f t="shared" si="16"/>
        <v>2359.9226102783318</v>
      </c>
      <c r="V54" s="2">
        <f t="shared" si="17"/>
        <v>3159.0123053417055</v>
      </c>
      <c r="W54" s="2">
        <f t="shared" si="18"/>
        <v>2640.0773897216682</v>
      </c>
      <c r="X54" s="2">
        <f t="shared" si="19"/>
        <v>1840.9876946582931</v>
      </c>
      <c r="Y54" s="2">
        <f t="shared" si="20"/>
        <v>9999.9999999999982</v>
      </c>
      <c r="Z54" s="2">
        <f t="shared" si="21"/>
        <v>-2351.108079094764</v>
      </c>
      <c r="AA54" s="2">
        <f t="shared" si="22"/>
        <v>-3137.8800606754558</v>
      </c>
      <c r="AB54" s="2">
        <f t="shared" si="23"/>
        <v>-2627.7381654923524</v>
      </c>
      <c r="AC54" s="2">
        <f t="shared" si="24"/>
        <v>-1836.802029384482</v>
      </c>
      <c r="AD54" s="2">
        <f t="shared" si="25"/>
        <v>-9953.5283346470533</v>
      </c>
      <c r="AE54" s="2">
        <f t="shared" si="26"/>
        <v>-170.90272136349472</v>
      </c>
      <c r="AF54" s="2">
        <f t="shared" si="27"/>
        <v>198.67568298392757</v>
      </c>
      <c r="AG54" s="2">
        <f t="shared" si="28"/>
        <v>213.82112520757778</v>
      </c>
      <c r="AH54" s="2">
        <f t="shared" si="29"/>
        <v>-67.574751860023071</v>
      </c>
      <c r="AI54" s="2">
        <f t="shared" si="30"/>
        <v>174.01933496798756</v>
      </c>
      <c r="AJ54" s="2">
        <f t="shared" si="31"/>
        <v>110.98552495157185</v>
      </c>
      <c r="AK54" s="2">
        <f t="shared" si="32"/>
        <v>305.93372338888344</v>
      </c>
      <c r="AL54" s="2">
        <f t="shared" si="33"/>
        <v>-138.85706229583653</v>
      </c>
      <c r="AM54" s="2">
        <f t="shared" si="34"/>
        <v>-104.05599282771395</v>
      </c>
      <c r="AN54" s="2">
        <f t="shared" si="35"/>
        <v>174.00619321690482</v>
      </c>
      <c r="AO54" s="2">
        <f t="shared" si="36"/>
        <v>29687.964538040644</v>
      </c>
      <c r="AP54" s="2">
        <f t="shared" si="37"/>
        <v>-25807.821203728523</v>
      </c>
      <c r="AQ54" s="2">
        <f t="shared" si="38"/>
        <v>-33212.328057866165</v>
      </c>
      <c r="AR54" s="2">
        <f t="shared" si="39"/>
        <v>15040.10642239847</v>
      </c>
      <c r="AS54" s="2">
        <f t="shared" si="40"/>
        <v>-14292.078301155574</v>
      </c>
      <c r="AT54" s="2">
        <f t="shared" si="41"/>
        <v>19279.589597582017</v>
      </c>
      <c r="AU54" s="2">
        <f t="shared" si="42"/>
        <v>39740.559664012682</v>
      </c>
      <c r="AV54" s="2">
        <f t="shared" si="43"/>
        <v>-21568.338028545</v>
      </c>
      <c r="AW54" s="2">
        <f t="shared" si="44"/>
        <v>-23159.732931894119</v>
      </c>
      <c r="AX54" s="2">
        <f t="shared" si="45"/>
        <v>14292.078301155576</v>
      </c>
    </row>
    <row r="55" spans="1:50" x14ac:dyDescent="0.25">
      <c r="A55" s="45" t="s">
        <v>103</v>
      </c>
      <c r="B55" s="45">
        <v>0</v>
      </c>
      <c r="C55" s="45" t="s">
        <v>26</v>
      </c>
      <c r="F55" s="5">
        <v>2.3E-2</v>
      </c>
      <c r="G55" s="5">
        <f t="shared" si="2"/>
        <v>0.60213859193804364</v>
      </c>
      <c r="H55" s="2">
        <f t="shared" si="3"/>
        <v>34.499999999999993</v>
      </c>
      <c r="I55" s="4">
        <f t="shared" si="4"/>
        <v>-0.8241261886220157</v>
      </c>
      <c r="J55" s="2">
        <f t="shared" si="5"/>
        <v>0.56640623692483261</v>
      </c>
      <c r="K55" s="2">
        <f t="shared" si="6"/>
        <v>0.82412618862201581</v>
      </c>
      <c r="L55" s="2">
        <f t="shared" si="7"/>
        <v>-0.5664062369248325</v>
      </c>
      <c r="M55" s="2">
        <f t="shared" si="8"/>
        <v>0.56640623692483283</v>
      </c>
      <c r="N55" s="2">
        <f t="shared" si="9"/>
        <v>0.82412618862201581</v>
      </c>
      <c r="O55" s="2">
        <f t="shared" si="10"/>
        <v>-0.56640623692483261</v>
      </c>
      <c r="P55" s="2">
        <f t="shared" si="11"/>
        <v>-0.82412618862201581</v>
      </c>
      <c r="Q55" s="5">
        <f t="shared" si="12"/>
        <v>4.9899423140445265</v>
      </c>
      <c r="R55" s="5">
        <f t="shared" si="13"/>
        <v>6.6381946912885574</v>
      </c>
      <c r="S55" s="5">
        <f t="shared" si="14"/>
        <v>5.5053822174388927</v>
      </c>
      <c r="T55" s="5">
        <f t="shared" si="15"/>
        <v>3.8571298401948613</v>
      </c>
      <c r="U55" s="2">
        <f t="shared" si="16"/>
        <v>2377.2215423524608</v>
      </c>
      <c r="V55" s="2">
        <f t="shared" si="17"/>
        <v>3162.4532768737113</v>
      </c>
      <c r="W55" s="2">
        <f t="shared" si="18"/>
        <v>2622.7784576475387</v>
      </c>
      <c r="X55" s="2">
        <f t="shared" si="19"/>
        <v>1837.5467231262883</v>
      </c>
      <c r="Y55" s="2">
        <f t="shared" si="20"/>
        <v>10000</v>
      </c>
      <c r="Z55" s="2">
        <f t="shared" si="21"/>
        <v>-2368.2118300101129</v>
      </c>
      <c r="AA55" s="2">
        <f t="shared" si="22"/>
        <v>-3141.2519533123545</v>
      </c>
      <c r="AB55" s="2">
        <f t="shared" si="23"/>
        <v>-2610.6800801912063</v>
      </c>
      <c r="AC55" s="2">
        <f t="shared" si="24"/>
        <v>-1833.3844782731542</v>
      </c>
      <c r="AD55" s="2">
        <f t="shared" si="25"/>
        <v>-9953.5283417868286</v>
      </c>
      <c r="AE55" s="2">
        <f t="shared" si="26"/>
        <v>-170.40687719312029</v>
      </c>
      <c r="AF55" s="2">
        <f t="shared" si="27"/>
        <v>207.06536501267038</v>
      </c>
      <c r="AG55" s="2">
        <f t="shared" si="28"/>
        <v>207.37274380854265</v>
      </c>
      <c r="AH55" s="2">
        <f t="shared" si="29"/>
        <v>-70.013205510408881</v>
      </c>
      <c r="AI55" s="2">
        <f t="shared" si="30"/>
        <v>174.01802611768386</v>
      </c>
      <c r="AJ55" s="2">
        <f t="shared" si="31"/>
        <v>117.11740190959509</v>
      </c>
      <c r="AK55" s="2">
        <f t="shared" si="32"/>
        <v>301.28197561879097</v>
      </c>
      <c r="AL55" s="2">
        <f t="shared" si="33"/>
        <v>-142.52333815258186</v>
      </c>
      <c r="AM55" s="2">
        <f t="shared" si="34"/>
        <v>-101.86984614394437</v>
      </c>
      <c r="AN55" s="2">
        <f t="shared" si="35"/>
        <v>174.00619323185981</v>
      </c>
      <c r="AO55" s="2">
        <f t="shared" si="36"/>
        <v>29386.957938136249</v>
      </c>
      <c r="AP55" s="2">
        <f t="shared" si="37"/>
        <v>-26868.49890006967</v>
      </c>
      <c r="AQ55" s="2">
        <f t="shared" si="38"/>
        <v>-32422.506208514929</v>
      </c>
      <c r="AR55" s="2">
        <f t="shared" si="39"/>
        <v>15611.96886929277</v>
      </c>
      <c r="AS55" s="2">
        <f t="shared" si="40"/>
        <v>-14292.07830115558</v>
      </c>
      <c r="AT55" s="2">
        <f t="shared" si="41"/>
        <v>20197.096622107565</v>
      </c>
      <c r="AU55" s="2">
        <f t="shared" si="42"/>
        <v>39093.908486477041</v>
      </c>
      <c r="AV55" s="2">
        <f t="shared" si="43"/>
        <v>-22283.371147254882</v>
      </c>
      <c r="AW55" s="2">
        <f t="shared" si="44"/>
        <v>-22715.555660174137</v>
      </c>
      <c r="AX55" s="2">
        <f t="shared" si="45"/>
        <v>14292.078301155587</v>
      </c>
    </row>
    <row r="56" spans="1:50" x14ac:dyDescent="0.25">
      <c r="A56" s="37" t="s">
        <v>104</v>
      </c>
      <c r="B56" s="38">
        <f>$B$44+$B$55</f>
        <v>4.334167300829785</v>
      </c>
      <c r="C56" s="37" t="s">
        <v>26</v>
      </c>
      <c r="F56" s="5">
        <v>2.4E-2</v>
      </c>
      <c r="G56" s="5">
        <f t="shared" si="2"/>
        <v>0.62831853071795862</v>
      </c>
      <c r="H56" s="2">
        <f t="shared" si="3"/>
        <v>36</v>
      </c>
      <c r="I56" s="4">
        <f t="shared" si="4"/>
        <v>-0.80901699437494745</v>
      </c>
      <c r="J56" s="2">
        <f t="shared" si="5"/>
        <v>0.58778525229247303</v>
      </c>
      <c r="K56" s="2">
        <f t="shared" si="6"/>
        <v>0.80901699437494756</v>
      </c>
      <c r="L56" s="2">
        <f t="shared" si="7"/>
        <v>-0.58778525229247292</v>
      </c>
      <c r="M56" s="2">
        <f t="shared" si="8"/>
        <v>0.58778525229247314</v>
      </c>
      <c r="N56" s="2">
        <f t="shared" si="9"/>
        <v>0.80901699437494745</v>
      </c>
      <c r="O56" s="2">
        <f t="shared" si="10"/>
        <v>-0.58778525229247303</v>
      </c>
      <c r="P56" s="2">
        <f t="shared" si="11"/>
        <v>-0.80901699437494756</v>
      </c>
      <c r="Q56" s="5">
        <f t="shared" si="12"/>
        <v>5.0264305236592355</v>
      </c>
      <c r="R56" s="5">
        <f t="shared" si="13"/>
        <v>6.6444645124091304</v>
      </c>
      <c r="S56" s="5">
        <f t="shared" si="14"/>
        <v>5.4688940078241837</v>
      </c>
      <c r="T56" s="5">
        <f t="shared" si="15"/>
        <v>3.8508600190742888</v>
      </c>
      <c r="U56" s="2">
        <f t="shared" si="16"/>
        <v>2394.6046206485403</v>
      </c>
      <c r="V56" s="2">
        <f t="shared" si="17"/>
        <v>3165.4402360200261</v>
      </c>
      <c r="W56" s="2">
        <f t="shared" si="18"/>
        <v>2605.3953793514584</v>
      </c>
      <c r="X56" s="2">
        <f t="shared" si="19"/>
        <v>1834.559763979973</v>
      </c>
      <c r="Y56" s="2">
        <f t="shared" si="20"/>
        <v>9999.9999999999982</v>
      </c>
      <c r="Z56" s="2">
        <f t="shared" si="21"/>
        <v>-2385.3958984320147</v>
      </c>
      <c r="AA56" s="2">
        <f t="shared" si="22"/>
        <v>-3144.1788262644482</v>
      </c>
      <c r="AB56" s="2">
        <f t="shared" si="23"/>
        <v>-2593.5358450052472</v>
      </c>
      <c r="AC56" s="2">
        <f t="shared" si="24"/>
        <v>-1830.4177784394683</v>
      </c>
      <c r="AD56" s="2">
        <f t="shared" si="25"/>
        <v>-9953.5283481411789</v>
      </c>
      <c r="AE56" s="2">
        <f t="shared" si="26"/>
        <v>-169.73496014905271</v>
      </c>
      <c r="AF56" s="2">
        <f t="shared" si="27"/>
        <v>215.28624551244843</v>
      </c>
      <c r="AG56" s="2">
        <f t="shared" si="28"/>
        <v>200.88545790550413</v>
      </c>
      <c r="AH56" s="2">
        <f t="shared" si="29"/>
        <v>-72.420018833063949</v>
      </c>
      <c r="AI56" s="2">
        <f t="shared" si="30"/>
        <v>174.0167244358359</v>
      </c>
      <c r="AJ56" s="2">
        <f t="shared" si="31"/>
        <v>123.31966703758195</v>
      </c>
      <c r="AK56" s="2">
        <f t="shared" si="32"/>
        <v>296.31609604945243</v>
      </c>
      <c r="AL56" s="2">
        <f t="shared" si="33"/>
        <v>-145.95182842617942</v>
      </c>
      <c r="AM56" s="2">
        <f t="shared" si="34"/>
        <v>-99.677604602011172</v>
      </c>
      <c r="AN56" s="2">
        <f t="shared" si="35"/>
        <v>174.00633005884379</v>
      </c>
      <c r="AO56" s="2">
        <f t="shared" si="36"/>
        <v>29059.137493701648</v>
      </c>
      <c r="AP56" s="2">
        <f t="shared" si="37"/>
        <v>-27908.986316186645</v>
      </c>
      <c r="AQ56" s="2">
        <f t="shared" si="38"/>
        <v>-31617.137084419395</v>
      </c>
      <c r="AR56" s="2">
        <f t="shared" si="39"/>
        <v>16174.90760574882</v>
      </c>
      <c r="AS56" s="2">
        <f t="shared" si="40"/>
        <v>-14292.078301155572</v>
      </c>
      <c r="AT56" s="2">
        <f t="shared" si="41"/>
        <v>21112.699216329362</v>
      </c>
      <c r="AU56" s="2">
        <f t="shared" si="42"/>
        <v>38413.424184276686</v>
      </c>
      <c r="AV56" s="2">
        <f t="shared" si="43"/>
        <v>-22971.194705606107</v>
      </c>
      <c r="AW56" s="2">
        <f t="shared" si="44"/>
        <v>-22262.850393844365</v>
      </c>
      <c r="AX56" s="2">
        <f t="shared" si="45"/>
        <v>14292.078301155572</v>
      </c>
    </row>
    <row r="57" spans="1:50" x14ac:dyDescent="0.25">
      <c r="A57" s="37" t="s">
        <v>105</v>
      </c>
      <c r="B57" s="37">
        <f>$B$42*$B$56*PI()/180</f>
        <v>42287.280424118544</v>
      </c>
      <c r="C57" s="37" t="s">
        <v>29</v>
      </c>
      <c r="F57" s="5">
        <v>2.5000000000000001E-2</v>
      </c>
      <c r="G57" s="5">
        <f t="shared" si="2"/>
        <v>0.6544984694978736</v>
      </c>
      <c r="H57" s="2">
        <f t="shared" si="3"/>
        <v>37.500000000000007</v>
      </c>
      <c r="I57" s="4">
        <f t="shared" si="4"/>
        <v>-0.79335334029123517</v>
      </c>
      <c r="J57" s="2">
        <f t="shared" si="5"/>
        <v>0.60876142900872066</v>
      </c>
      <c r="K57" s="2">
        <f t="shared" si="6"/>
        <v>0.79335334029123517</v>
      </c>
      <c r="L57" s="2">
        <f t="shared" si="7"/>
        <v>-0.60876142900872054</v>
      </c>
      <c r="M57" s="2">
        <f t="shared" si="8"/>
        <v>0.60876142900872066</v>
      </c>
      <c r="N57" s="2">
        <f t="shared" si="9"/>
        <v>0.79335334029123517</v>
      </c>
      <c r="O57" s="2">
        <f t="shared" si="10"/>
        <v>-0.60876142900872066</v>
      </c>
      <c r="P57" s="2">
        <f t="shared" si="11"/>
        <v>-0.79335334029123517</v>
      </c>
      <c r="Q57" s="5">
        <f t="shared" si="12"/>
        <v>5.0630703544591951</v>
      </c>
      <c r="R57" s="5">
        <f t="shared" si="13"/>
        <v>6.649777035041665</v>
      </c>
      <c r="S57" s="5">
        <f t="shared" si="14"/>
        <v>5.4322541770242241</v>
      </c>
      <c r="T57" s="5">
        <f t="shared" si="15"/>
        <v>3.8455474964417542</v>
      </c>
      <c r="U57" s="2">
        <f t="shared" si="16"/>
        <v>2412.0599316730109</v>
      </c>
      <c r="V57" s="2">
        <f t="shared" si="17"/>
        <v>3167.9711356680541</v>
      </c>
      <c r="W57" s="2">
        <f t="shared" si="18"/>
        <v>2587.9400683269882</v>
      </c>
      <c r="X57" s="2">
        <f t="shared" si="19"/>
        <v>1832.0288643319445</v>
      </c>
      <c r="Y57" s="2">
        <f t="shared" si="20"/>
        <v>9999.9999999999964</v>
      </c>
      <c r="Z57" s="2">
        <f t="shared" si="21"/>
        <v>-2402.6484471777439</v>
      </c>
      <c r="AA57" s="2">
        <f t="shared" si="22"/>
        <v>-3146.6587252301083</v>
      </c>
      <c r="AB57" s="2">
        <f t="shared" si="23"/>
        <v>-2576.3171879109682</v>
      </c>
      <c r="AC57" s="2">
        <f t="shared" si="24"/>
        <v>-1827.9039933216679</v>
      </c>
      <c r="AD57" s="2">
        <f t="shared" si="25"/>
        <v>-9953.5283536404895</v>
      </c>
      <c r="AE57" s="2">
        <f t="shared" si="26"/>
        <v>-168.88096968117725</v>
      </c>
      <c r="AF57" s="2">
        <f t="shared" si="27"/>
        <v>223.3250104402079</v>
      </c>
      <c r="AG57" s="2">
        <f t="shared" si="28"/>
        <v>194.36921181724676</v>
      </c>
      <c r="AH57" s="2">
        <f t="shared" si="29"/>
        <v>-74.79780839233517</v>
      </c>
      <c r="AI57" s="2">
        <f t="shared" si="30"/>
        <v>174.01544418394224</v>
      </c>
      <c r="AJ57" s="2">
        <f t="shared" si="31"/>
        <v>129.58692579242387</v>
      </c>
      <c r="AK57" s="2">
        <f t="shared" si="32"/>
        <v>291.04281999570611</v>
      </c>
      <c r="AL57" s="2">
        <f t="shared" si="33"/>
        <v>-149.14474185957249</v>
      </c>
      <c r="AM57" s="2">
        <f t="shared" si="34"/>
        <v>-97.47840172980608</v>
      </c>
      <c r="AN57" s="2">
        <f t="shared" si="35"/>
        <v>174.00660219875141</v>
      </c>
      <c r="AO57" s="2">
        <f t="shared" si="36"/>
        <v>28704.237056631478</v>
      </c>
      <c r="AP57" s="2">
        <f t="shared" si="37"/>
        <v>-28928.079534114964</v>
      </c>
      <c r="AQ57" s="2">
        <f t="shared" si="38"/>
        <v>-30797.263465211156</v>
      </c>
      <c r="AR57" s="2">
        <f t="shared" si="39"/>
        <v>16729.027641539069</v>
      </c>
      <c r="AS57" s="2">
        <f t="shared" si="40"/>
        <v>-14292.078301155572</v>
      </c>
      <c r="AT57" s="2">
        <f t="shared" si="41"/>
        <v>22025.53576289909</v>
      </c>
      <c r="AU57" s="2">
        <f t="shared" si="42"/>
        <v>37699.807236427027</v>
      </c>
      <c r="AV57" s="2">
        <f t="shared" si="43"/>
        <v>-23631.571412754955</v>
      </c>
      <c r="AW57" s="2">
        <f t="shared" si="44"/>
        <v>-21801.693285415597</v>
      </c>
      <c r="AX57" s="2">
        <f t="shared" si="45"/>
        <v>14292.078301155569</v>
      </c>
    </row>
    <row r="58" spans="1:50" x14ac:dyDescent="0.25">
      <c r="A58" s="37" t="s">
        <v>106</v>
      </c>
      <c r="B58" s="38">
        <f>$B$21-$B$56*$B$42*PI()/180</f>
        <v>0</v>
      </c>
      <c r="C58" s="37" t="s">
        <v>29</v>
      </c>
      <c r="F58" s="5">
        <v>2.5999999999999999E-2</v>
      </c>
      <c r="G58" s="5">
        <f t="shared" si="2"/>
        <v>0.68067840827778847</v>
      </c>
      <c r="H58" s="2">
        <f t="shared" si="3"/>
        <v>39</v>
      </c>
      <c r="I58" s="4">
        <f t="shared" si="4"/>
        <v>-0.7771459614569709</v>
      </c>
      <c r="J58" s="2">
        <f t="shared" si="5"/>
        <v>0.62932039104983728</v>
      </c>
      <c r="K58" s="2">
        <f t="shared" si="6"/>
        <v>0.77714596145697101</v>
      </c>
      <c r="L58" s="2">
        <f t="shared" si="7"/>
        <v>-0.6293203910498375</v>
      </c>
      <c r="M58" s="2">
        <f t="shared" si="8"/>
        <v>0.62932039104983739</v>
      </c>
      <c r="N58" s="2">
        <f t="shared" si="9"/>
        <v>0.77714596145697101</v>
      </c>
      <c r="O58" s="2">
        <f t="shared" si="10"/>
        <v>-0.62932039104983717</v>
      </c>
      <c r="P58" s="2">
        <f t="shared" si="11"/>
        <v>-0.77714596145697079</v>
      </c>
      <c r="Q58" s="5">
        <f t="shared" si="12"/>
        <v>5.0998366953345764</v>
      </c>
      <c r="R58" s="5">
        <f t="shared" si="13"/>
        <v>6.6541286182485182</v>
      </c>
      <c r="S58" s="5">
        <f t="shared" si="14"/>
        <v>5.3954878361488436</v>
      </c>
      <c r="T58" s="5">
        <f t="shared" si="15"/>
        <v>3.8411959132349009</v>
      </c>
      <c r="U58" s="2">
        <f t="shared" si="16"/>
        <v>2429.5755124276084</v>
      </c>
      <c r="V58" s="2">
        <f t="shared" si="17"/>
        <v>3170.0442412655989</v>
      </c>
      <c r="W58" s="2">
        <f t="shared" si="18"/>
        <v>2570.4244875723912</v>
      </c>
      <c r="X58" s="2">
        <f t="shared" si="19"/>
        <v>1829.9557587344</v>
      </c>
      <c r="Y58" s="2">
        <f t="shared" si="20"/>
        <v>9999.9999999999982</v>
      </c>
      <c r="Z58" s="2">
        <f t="shared" si="21"/>
        <v>-2419.9575974584709</v>
      </c>
      <c r="AA58" s="2">
        <f t="shared" si="22"/>
        <v>-3148.6899946037483</v>
      </c>
      <c r="AB58" s="2">
        <f t="shared" si="23"/>
        <v>-2559.0358947799473</v>
      </c>
      <c r="AC58" s="2">
        <f t="shared" si="24"/>
        <v>-1825.8448713823391</v>
      </c>
      <c r="AD58" s="2">
        <f t="shared" si="25"/>
        <v>-9953.5283582245065</v>
      </c>
      <c r="AE58" s="2">
        <f t="shared" si="26"/>
        <v>-167.83905495125674</v>
      </c>
      <c r="AF58" s="2">
        <f t="shared" si="27"/>
        <v>231.16867090156529</v>
      </c>
      <c r="AG58" s="2">
        <f t="shared" si="28"/>
        <v>187.83367981366791</v>
      </c>
      <c r="AH58" s="2">
        <f t="shared" si="29"/>
        <v>-77.149096375265714</v>
      </c>
      <c r="AI58" s="2">
        <f t="shared" si="30"/>
        <v>174.01419938871075</v>
      </c>
      <c r="AJ58" s="2">
        <f t="shared" si="31"/>
        <v>135.91338684606711</v>
      </c>
      <c r="AK58" s="2">
        <f t="shared" si="32"/>
        <v>285.46953437633022</v>
      </c>
      <c r="AL58" s="2">
        <f t="shared" si="33"/>
        <v>-152.1047148093715</v>
      </c>
      <c r="AM58" s="2">
        <f t="shared" si="34"/>
        <v>-95.271199743064258</v>
      </c>
      <c r="AN58" s="2">
        <f t="shared" si="35"/>
        <v>174.00700666996158</v>
      </c>
      <c r="AO58" s="2">
        <f t="shared" si="36"/>
        <v>28322.021963067993</v>
      </c>
      <c r="AP58" s="2">
        <f t="shared" si="37"/>
        <v>-29924.602223378271</v>
      </c>
      <c r="AQ58" s="2">
        <f t="shared" si="38"/>
        <v>-29963.92514620482</v>
      </c>
      <c r="AR58" s="2">
        <f t="shared" si="39"/>
        <v>17274.427105359522</v>
      </c>
      <c r="AS58" s="2">
        <f t="shared" si="40"/>
        <v>-14292.078301155576</v>
      </c>
      <c r="AT58" s="2">
        <f t="shared" si="41"/>
        <v>22934.721173490772</v>
      </c>
      <c r="AU58" s="2">
        <f t="shared" si="42"/>
        <v>36953.806196092322</v>
      </c>
      <c r="AV58" s="2">
        <f t="shared" si="43"/>
        <v>-24264.308155247021</v>
      </c>
      <c r="AW58" s="2">
        <f t="shared" si="44"/>
        <v>-21332.140913180487</v>
      </c>
      <c r="AX58" s="2">
        <f t="shared" si="45"/>
        <v>14292.078301155587</v>
      </c>
    </row>
    <row r="59" spans="1:50" x14ac:dyDescent="0.25">
      <c r="F59" s="5">
        <v>2.7E-2</v>
      </c>
      <c r="G59" s="5">
        <f t="shared" si="2"/>
        <v>0.70685834705770345</v>
      </c>
      <c r="H59" s="2">
        <f t="shared" si="3"/>
        <v>40.5</v>
      </c>
      <c r="I59" s="4">
        <f t="shared" si="4"/>
        <v>-0.76040596560003093</v>
      </c>
      <c r="J59" s="2">
        <f t="shared" si="5"/>
        <v>0.64944804833018355</v>
      </c>
      <c r="K59" s="2">
        <f t="shared" si="6"/>
        <v>0.76040596560003104</v>
      </c>
      <c r="L59" s="2">
        <f t="shared" si="7"/>
        <v>-0.64944804833018388</v>
      </c>
      <c r="M59" s="2">
        <f t="shared" si="8"/>
        <v>0.64944804833018366</v>
      </c>
      <c r="N59" s="2">
        <f t="shared" si="9"/>
        <v>0.76040596560003104</v>
      </c>
      <c r="O59" s="2">
        <f t="shared" si="10"/>
        <v>-0.64944804833018355</v>
      </c>
      <c r="P59" s="2">
        <f t="shared" si="11"/>
        <v>-0.76040596560003082</v>
      </c>
      <c r="Q59" s="5">
        <f t="shared" si="12"/>
        <v>5.1367043484718629</v>
      </c>
      <c r="R59" s="5">
        <f t="shared" si="13"/>
        <v>6.6575162796719241</v>
      </c>
      <c r="S59" s="5">
        <f t="shared" si="14"/>
        <v>5.3586201830115563</v>
      </c>
      <c r="T59" s="5">
        <f t="shared" si="15"/>
        <v>3.8378082518114951</v>
      </c>
      <c r="U59" s="2">
        <f t="shared" si="16"/>
        <v>2447.1393586082063</v>
      </c>
      <c r="V59" s="2">
        <f t="shared" si="17"/>
        <v>3171.6581320096366</v>
      </c>
      <c r="W59" s="2">
        <f t="shared" si="18"/>
        <v>2552.8606413917923</v>
      </c>
      <c r="X59" s="2">
        <f t="shared" si="19"/>
        <v>1828.3418679903623</v>
      </c>
      <c r="Y59" s="2">
        <f t="shared" si="20"/>
        <v>9999.9999999999964</v>
      </c>
      <c r="Z59" s="2">
        <f t="shared" si="21"/>
        <v>-2437.3114372387736</v>
      </c>
      <c r="AA59" s="2">
        <f t="shared" si="22"/>
        <v>-3150.2712784586133</v>
      </c>
      <c r="AB59" s="2">
        <f t="shared" si="23"/>
        <v>-2541.7038012742646</v>
      </c>
      <c r="AC59" s="2">
        <f t="shared" si="24"/>
        <v>-1824.2418448713543</v>
      </c>
      <c r="AD59" s="2">
        <f t="shared" si="25"/>
        <v>-9953.5283618430058</v>
      </c>
      <c r="AE59" s="2">
        <f t="shared" si="26"/>
        <v>-166.60353861310631</v>
      </c>
      <c r="AF59" s="2">
        <f t="shared" si="27"/>
        <v>238.80459822187251</v>
      </c>
      <c r="AG59" s="2">
        <f t="shared" si="28"/>
        <v>181.28824728508735</v>
      </c>
      <c r="AH59" s="2">
        <f t="shared" si="29"/>
        <v>-79.476303205475404</v>
      </c>
      <c r="AI59" s="2">
        <f t="shared" si="30"/>
        <v>174.01300368837815</v>
      </c>
      <c r="AJ59" s="2">
        <f t="shared" si="31"/>
        <v>142.29286445932095</v>
      </c>
      <c r="AK59" s="2">
        <f t="shared" si="32"/>
        <v>279.60426021375878</v>
      </c>
      <c r="AL59" s="2">
        <f t="shared" si="33"/>
        <v>-154.8347905077178</v>
      </c>
      <c r="AM59" s="2">
        <f t="shared" si="34"/>
        <v>-93.054795124359444</v>
      </c>
      <c r="AN59" s="2">
        <f t="shared" si="35"/>
        <v>174.00753904100247</v>
      </c>
      <c r="AO59" s="2">
        <f t="shared" si="36"/>
        <v>27912.290504104702</v>
      </c>
      <c r="AP59" s="2">
        <f t="shared" si="37"/>
        <v>-30897.407757063211</v>
      </c>
      <c r="AQ59" s="2">
        <f t="shared" si="38"/>
        <v>-29118.156915897605</v>
      </c>
      <c r="AR59" s="2">
        <f t="shared" si="39"/>
        <v>17811.195867700553</v>
      </c>
      <c r="AS59" s="2">
        <f t="shared" si="40"/>
        <v>-14292.078301155561</v>
      </c>
      <c r="AT59" s="2">
        <f t="shared" si="41"/>
        <v>23839.348206601157</v>
      </c>
      <c r="AU59" s="2">
        <f t="shared" si="42"/>
        <v>36176.216466359678</v>
      </c>
      <c r="AV59" s="2">
        <f t="shared" si="43"/>
        <v>-24869.2554181626</v>
      </c>
      <c r="AW59" s="2">
        <f t="shared" si="44"/>
        <v>-20854.230953642633</v>
      </c>
      <c r="AX59" s="2">
        <f t="shared" si="45"/>
        <v>14292.078301155605</v>
      </c>
    </row>
    <row r="60" spans="1:50" x14ac:dyDescent="0.25">
      <c r="A60" s="32" t="s">
        <v>132</v>
      </c>
      <c r="F60" s="5">
        <v>2.8000000000000001E-2</v>
      </c>
      <c r="G60" s="5">
        <f t="shared" si="2"/>
        <v>0.73303828583761843</v>
      </c>
      <c r="H60" s="2">
        <f t="shared" si="3"/>
        <v>42</v>
      </c>
      <c r="I60" s="4">
        <f t="shared" si="4"/>
        <v>-0.74314482547739424</v>
      </c>
      <c r="J60" s="2">
        <f t="shared" si="5"/>
        <v>0.66913060635885824</v>
      </c>
      <c r="K60" s="2">
        <f t="shared" si="6"/>
        <v>0.74314482547739424</v>
      </c>
      <c r="L60" s="2">
        <f t="shared" si="7"/>
        <v>-0.66913060635885779</v>
      </c>
      <c r="M60" s="2">
        <f t="shared" si="8"/>
        <v>0.66913060635885824</v>
      </c>
      <c r="N60" s="2">
        <f t="shared" si="9"/>
        <v>0.74314482547739424</v>
      </c>
      <c r="O60" s="2">
        <f t="shared" si="10"/>
        <v>-0.66913060635885824</v>
      </c>
      <c r="P60" s="2">
        <f t="shared" si="11"/>
        <v>-0.74314482547739458</v>
      </c>
      <c r="Q60" s="5">
        <f t="shared" si="12"/>
        <v>5.1736480466231738</v>
      </c>
      <c r="R60" s="5">
        <f t="shared" si="13"/>
        <v>6.6599376975779618</v>
      </c>
      <c r="S60" s="5">
        <f t="shared" si="14"/>
        <v>5.3216764848602454</v>
      </c>
      <c r="T60" s="5">
        <f t="shared" si="15"/>
        <v>3.8353868339054578</v>
      </c>
      <c r="U60" s="2">
        <f t="shared" si="16"/>
        <v>2464.7394328319665</v>
      </c>
      <c r="V60" s="2">
        <f t="shared" si="17"/>
        <v>3172.8117018200669</v>
      </c>
      <c r="W60" s="2">
        <f t="shared" si="18"/>
        <v>2535.260567168033</v>
      </c>
      <c r="X60" s="2">
        <f t="shared" si="19"/>
        <v>1827.1882981799322</v>
      </c>
      <c r="Y60" s="2">
        <f t="shared" si="20"/>
        <v>9999.9999999999982</v>
      </c>
      <c r="Z60" s="2">
        <f t="shared" si="21"/>
        <v>-2454.6980296059664</v>
      </c>
      <c r="AA60" s="2">
        <f t="shared" si="22"/>
        <v>-3151.4015213509579</v>
      </c>
      <c r="AB60" s="2">
        <f t="shared" si="23"/>
        <v>-2524.332784686716</v>
      </c>
      <c r="AC60" s="2">
        <f t="shared" si="24"/>
        <v>-1823.0960288127046</v>
      </c>
      <c r="AD60" s="2">
        <f t="shared" si="25"/>
        <v>-9953.5283644563442</v>
      </c>
      <c r="AE60" s="2">
        <f t="shared" si="26"/>
        <v>-165.16894079164112</v>
      </c>
      <c r="AF60" s="2">
        <f t="shared" si="27"/>
        <v>246.22055796787737</v>
      </c>
      <c r="AG60" s="2">
        <f t="shared" si="28"/>
        <v>174.74199337935519</v>
      </c>
      <c r="AH60" s="2">
        <f t="shared" si="29"/>
        <v>-81.78174037230346</v>
      </c>
      <c r="AI60" s="2">
        <f t="shared" si="30"/>
        <v>174.01187018328798</v>
      </c>
      <c r="AJ60" s="2">
        <f t="shared" si="31"/>
        <v>148.71878228118413</v>
      </c>
      <c r="AK60" s="2">
        <f t="shared" si="32"/>
        <v>273.45563308735132</v>
      </c>
      <c r="AL60" s="2">
        <f t="shared" si="33"/>
        <v>-157.33839754743778</v>
      </c>
      <c r="AM60" s="2">
        <f t="shared" si="34"/>
        <v>-90.827824341992184</v>
      </c>
      <c r="AN60" s="2">
        <f t="shared" si="35"/>
        <v>174.0081934791055</v>
      </c>
      <c r="AO60" s="2">
        <f t="shared" si="36"/>
        <v>27474.875334887452</v>
      </c>
      <c r="AP60" s="2">
        <f t="shared" si="37"/>
        <v>-31845.381268520137</v>
      </c>
      <c r="AQ60" s="2">
        <f t="shared" si="38"/>
        <v>-28260.986575917112</v>
      </c>
      <c r="AR60" s="2">
        <f t="shared" si="39"/>
        <v>18339.414208394213</v>
      </c>
      <c r="AS60" s="2">
        <f t="shared" si="40"/>
        <v>-14292.078301155583</v>
      </c>
      <c r="AT60" s="2">
        <f t="shared" si="41"/>
        <v>24738.488868111632</v>
      </c>
      <c r="AU60" s="2">
        <f t="shared" si="42"/>
        <v>35367.878976325621</v>
      </c>
      <c r="AV60" s="2">
        <f t="shared" si="43"/>
        <v>-25446.30660880273</v>
      </c>
      <c r="AW60" s="2">
        <f t="shared" si="44"/>
        <v>-20367.98293447895</v>
      </c>
      <c r="AX60" s="2">
        <f t="shared" si="45"/>
        <v>14292.078301155572</v>
      </c>
    </row>
    <row r="61" spans="1:50" x14ac:dyDescent="0.25">
      <c r="A61" t="s">
        <v>135</v>
      </c>
      <c r="F61" s="5">
        <v>2.9000000000000001E-2</v>
      </c>
      <c r="G61" s="5">
        <f t="shared" si="2"/>
        <v>0.7592182246175333</v>
      </c>
      <c r="H61" s="2">
        <f t="shared" si="3"/>
        <v>43.5</v>
      </c>
      <c r="I61" s="4">
        <f t="shared" si="4"/>
        <v>-0.72537437101228763</v>
      </c>
      <c r="J61" s="2">
        <f t="shared" si="5"/>
        <v>0.6883545756937538</v>
      </c>
      <c r="K61" s="2">
        <f t="shared" si="6"/>
        <v>0.72537437101228786</v>
      </c>
      <c r="L61" s="2">
        <f t="shared" si="7"/>
        <v>-0.68835457569375369</v>
      </c>
      <c r="M61" s="2">
        <f t="shared" si="8"/>
        <v>0.68835457569375391</v>
      </c>
      <c r="N61" s="2">
        <f t="shared" si="9"/>
        <v>0.72537437101228786</v>
      </c>
      <c r="O61" s="2">
        <f t="shared" si="10"/>
        <v>-0.6883545756937538</v>
      </c>
      <c r="P61" s="2">
        <f t="shared" si="11"/>
        <v>-0.72537437101228786</v>
      </c>
      <c r="Q61" s="5">
        <f t="shared" si="12"/>
        <v>5.210642470423176</v>
      </c>
      <c r="R61" s="5">
        <f t="shared" si="13"/>
        <v>6.661391212447751</v>
      </c>
      <c r="S61" s="5">
        <f t="shared" si="14"/>
        <v>5.2846820610602441</v>
      </c>
      <c r="T61" s="5">
        <f t="shared" si="15"/>
        <v>3.8339333190356681</v>
      </c>
      <c r="U61" s="2">
        <f t="shared" si="16"/>
        <v>2482.3636728871584</v>
      </c>
      <c r="V61" s="2">
        <f t="shared" si="17"/>
        <v>3173.5041600977638</v>
      </c>
      <c r="W61" s="2">
        <f t="shared" si="18"/>
        <v>2517.6363271128407</v>
      </c>
      <c r="X61" s="2">
        <f t="shared" si="19"/>
        <v>1826.4958399022348</v>
      </c>
      <c r="Y61" s="2">
        <f t="shared" si="20"/>
        <v>9999.9999999999982</v>
      </c>
      <c r="Z61" s="2">
        <f t="shared" si="21"/>
        <v>-2472.1054211425239</v>
      </c>
      <c r="AA61" s="2">
        <f t="shared" si="22"/>
        <v>-3152.0799689455662</v>
      </c>
      <c r="AB61" s="2">
        <f t="shared" si="23"/>
        <v>-2506.9347557319602</v>
      </c>
      <c r="AC61" s="2">
        <f t="shared" si="24"/>
        <v>-1822.4082202158384</v>
      </c>
      <c r="AD61" s="2">
        <f t="shared" si="25"/>
        <v>-9953.5283660358891</v>
      </c>
      <c r="AE61" s="2">
        <f t="shared" si="26"/>
        <v>-163.53000317332845</v>
      </c>
      <c r="AF61" s="2">
        <f t="shared" si="27"/>
        <v>253.40474279346873</v>
      </c>
      <c r="AG61" s="2">
        <f t="shared" si="28"/>
        <v>168.20367513321548</v>
      </c>
      <c r="AH61" s="2">
        <f t="shared" si="29"/>
        <v>-84.067603460996935</v>
      </c>
      <c r="AI61" s="2">
        <f t="shared" si="30"/>
        <v>174.01081129235885</v>
      </c>
      <c r="AJ61" s="2">
        <f t="shared" si="31"/>
        <v>155.18417860626053</v>
      </c>
      <c r="AK61" s="2">
        <f t="shared" si="32"/>
        <v>267.03288160769165</v>
      </c>
      <c r="AL61" s="2">
        <f t="shared" si="33"/>
        <v>-159.61932769264214</v>
      </c>
      <c r="AM61" s="2">
        <f t="shared" si="34"/>
        <v>-88.588769707199674</v>
      </c>
      <c r="AN61" s="2">
        <f t="shared" si="35"/>
        <v>174.00896281411036</v>
      </c>
      <c r="AO61" s="2">
        <f t="shared" si="36"/>
        <v>27009.644817664121</v>
      </c>
      <c r="AP61" s="2">
        <f t="shared" si="37"/>
        <v>-32767.441643796879</v>
      </c>
      <c r="AQ61" s="2">
        <f t="shared" si="38"/>
        <v>-27393.433008257449</v>
      </c>
      <c r="AR61" s="2">
        <f t="shared" si="39"/>
        <v>18859.151533234635</v>
      </c>
      <c r="AS61" s="2">
        <f t="shared" si="40"/>
        <v>-14292.078301155572</v>
      </c>
      <c r="AT61" s="2">
        <f t="shared" si="41"/>
        <v>25631.195891517429</v>
      </c>
      <c r="AU61" s="2">
        <f t="shared" si="42"/>
        <v>34529.678760536917</v>
      </c>
      <c r="AV61" s="2">
        <f t="shared" si="43"/>
        <v>-25995.3972855141</v>
      </c>
      <c r="AW61" s="2">
        <f t="shared" si="44"/>
        <v>-19873.399065384659</v>
      </c>
      <c r="AX61" s="2">
        <f t="shared" si="45"/>
        <v>14292.078301155587</v>
      </c>
    </row>
    <row r="62" spans="1:50" x14ac:dyDescent="0.25">
      <c r="A62" s="40" t="s">
        <v>133</v>
      </c>
      <c r="B62" s="40">
        <v>1116.5</v>
      </c>
      <c r="C62" s="40" t="s">
        <v>134</v>
      </c>
      <c r="F62" s="5">
        <v>0.03</v>
      </c>
      <c r="G62" s="5">
        <f t="shared" si="2"/>
        <v>0.78539816339744817</v>
      </c>
      <c r="H62" s="2">
        <f t="shared" si="3"/>
        <v>44.999999999999993</v>
      </c>
      <c r="I62" s="4">
        <f t="shared" si="4"/>
        <v>-0.70710678118654757</v>
      </c>
      <c r="J62" s="2">
        <f t="shared" si="5"/>
        <v>0.70710678118654746</v>
      </c>
      <c r="K62" s="2">
        <f t="shared" si="6"/>
        <v>0.70710678118654768</v>
      </c>
      <c r="L62" s="2">
        <f t="shared" si="7"/>
        <v>-0.70710678118654735</v>
      </c>
      <c r="M62" s="2">
        <f t="shared" si="8"/>
        <v>0.70710678118654746</v>
      </c>
      <c r="N62" s="2">
        <f t="shared" si="9"/>
        <v>0.70710678118654757</v>
      </c>
      <c r="O62" s="2">
        <f t="shared" si="10"/>
        <v>-0.70710678118654746</v>
      </c>
      <c r="P62" s="2">
        <f t="shared" si="11"/>
        <v>-0.70710678118654768</v>
      </c>
      <c r="Q62" s="5">
        <f t="shared" si="12"/>
        <v>5.2476622657417096</v>
      </c>
      <c r="R62" s="5">
        <f t="shared" si="13"/>
        <v>6.6618758281148054</v>
      </c>
      <c r="S62" s="5">
        <f t="shared" si="14"/>
        <v>5.2476622657417096</v>
      </c>
      <c r="T62" s="5">
        <f t="shared" si="15"/>
        <v>3.8334487033686147</v>
      </c>
      <c r="U62" s="2">
        <f t="shared" si="16"/>
        <v>2499.9999999999995</v>
      </c>
      <c r="V62" s="2">
        <f t="shared" si="17"/>
        <v>3173.7350322664147</v>
      </c>
      <c r="W62" s="2">
        <f t="shared" si="18"/>
        <v>2499.9999999999995</v>
      </c>
      <c r="X62" s="2">
        <f t="shared" si="19"/>
        <v>1826.2649677335851</v>
      </c>
      <c r="Y62" s="2">
        <f t="shared" si="20"/>
        <v>9999.9999999999982</v>
      </c>
      <c r="Z62" s="2">
        <f t="shared" si="21"/>
        <v>-2489.5216502948851</v>
      </c>
      <c r="AA62" s="2">
        <f t="shared" si="22"/>
        <v>-3152.3061684625741</v>
      </c>
      <c r="AB62" s="2">
        <f t="shared" si="23"/>
        <v>-2489.5216502948851</v>
      </c>
      <c r="AC62" s="2">
        <f t="shared" si="24"/>
        <v>-1822.17889751199</v>
      </c>
      <c r="AD62" s="2">
        <f t="shared" si="25"/>
        <v>-9953.5283665643346</v>
      </c>
      <c r="AE62" s="2">
        <f t="shared" si="26"/>
        <v>-161.68171311720596</v>
      </c>
      <c r="AF62" s="2">
        <f t="shared" si="27"/>
        <v>260.34580398760579</v>
      </c>
      <c r="AG62" s="2">
        <f t="shared" si="28"/>
        <v>161.68171311720596</v>
      </c>
      <c r="AH62" s="2">
        <f t="shared" si="29"/>
        <v>-86.335965370584262</v>
      </c>
      <c r="AI62" s="2">
        <f t="shared" si="30"/>
        <v>174.00983861702153</v>
      </c>
      <c r="AJ62" s="2">
        <f t="shared" si="31"/>
        <v>161.68171311720593</v>
      </c>
      <c r="AK62" s="2">
        <f t="shared" si="32"/>
        <v>260.34580398760585</v>
      </c>
      <c r="AL62" s="2">
        <f t="shared" si="33"/>
        <v>-161.68171311720593</v>
      </c>
      <c r="AM62" s="2">
        <f t="shared" si="34"/>
        <v>-86.335965370584304</v>
      </c>
      <c r="AN62" s="2">
        <f t="shared" si="35"/>
        <v>174.0098386170215</v>
      </c>
      <c r="AO62" s="2">
        <f t="shared" si="36"/>
        <v>26516.504294495528</v>
      </c>
      <c r="AP62" s="2">
        <f t="shared" si="37"/>
        <v>-33662.543445073316</v>
      </c>
      <c r="AQ62" s="2">
        <f t="shared" si="38"/>
        <v>-26516.504294495531</v>
      </c>
      <c r="AR62" s="2">
        <f t="shared" si="39"/>
        <v>19370.465143917736</v>
      </c>
      <c r="AS62" s="2">
        <f t="shared" si="40"/>
        <v>-14292.07830115558</v>
      </c>
      <c r="AT62" s="2">
        <f t="shared" si="41"/>
        <v>26516.504294495524</v>
      </c>
      <c r="AU62" s="2">
        <f t="shared" si="42"/>
        <v>33662.543445073323</v>
      </c>
      <c r="AV62" s="2">
        <f t="shared" si="43"/>
        <v>-26516.504294495524</v>
      </c>
      <c r="AW62" s="2">
        <f t="shared" si="44"/>
        <v>-19370.465143917743</v>
      </c>
      <c r="AX62" s="2">
        <f t="shared" si="45"/>
        <v>14292.078301155587</v>
      </c>
    </row>
    <row r="63" spans="1:50" x14ac:dyDescent="0.25">
      <c r="A63" s="40" t="s">
        <v>144</v>
      </c>
      <c r="B63" s="41">
        <f>$B$5*$B$4</f>
        <v>523.59877559829886</v>
      </c>
      <c r="C63" s="40" t="s">
        <v>134</v>
      </c>
      <c r="F63" s="5">
        <v>3.1E-2</v>
      </c>
      <c r="G63" s="5">
        <f t="shared" si="2"/>
        <v>0.81157810217736315</v>
      </c>
      <c r="H63" s="2">
        <f t="shared" si="3"/>
        <v>46.499999999999993</v>
      </c>
      <c r="I63" s="4">
        <f t="shared" si="4"/>
        <v>-0.68835457569375402</v>
      </c>
      <c r="J63" s="2">
        <f t="shared" si="5"/>
        <v>0.72537437101228763</v>
      </c>
      <c r="K63" s="2">
        <f t="shared" si="6"/>
        <v>0.68835457569375402</v>
      </c>
      <c r="L63" s="2">
        <f t="shared" si="7"/>
        <v>-0.72537437101228763</v>
      </c>
      <c r="M63" s="2">
        <f t="shared" si="8"/>
        <v>0.72537437101228752</v>
      </c>
      <c r="N63" s="2">
        <f t="shared" si="9"/>
        <v>0.68835457569375391</v>
      </c>
      <c r="O63" s="2">
        <f t="shared" si="10"/>
        <v>-0.72537437101228763</v>
      </c>
      <c r="P63" s="2">
        <f t="shared" si="11"/>
        <v>-0.68835457569375402</v>
      </c>
      <c r="Q63" s="5">
        <f t="shared" si="12"/>
        <v>5.2846820610602432</v>
      </c>
      <c r="R63" s="5">
        <f t="shared" si="13"/>
        <v>6.6613912124477519</v>
      </c>
      <c r="S63" s="5">
        <f t="shared" si="14"/>
        <v>5.210642470423176</v>
      </c>
      <c r="T63" s="5">
        <f t="shared" si="15"/>
        <v>3.8339333190356677</v>
      </c>
      <c r="U63" s="2">
        <f t="shared" si="16"/>
        <v>2517.6363271128407</v>
      </c>
      <c r="V63" s="2">
        <f t="shared" si="17"/>
        <v>3173.5041600977647</v>
      </c>
      <c r="W63" s="2">
        <f t="shared" si="18"/>
        <v>2482.3636728871584</v>
      </c>
      <c r="X63" s="2">
        <f t="shared" si="19"/>
        <v>1826.4958399022348</v>
      </c>
      <c r="Y63" s="2">
        <f t="shared" si="20"/>
        <v>9999.9999999999982</v>
      </c>
      <c r="Z63" s="2">
        <f t="shared" si="21"/>
        <v>-2506.9347557319602</v>
      </c>
      <c r="AA63" s="2">
        <f t="shared" si="22"/>
        <v>-3152.0799689455671</v>
      </c>
      <c r="AB63" s="2">
        <f t="shared" si="23"/>
        <v>-2472.1054211425239</v>
      </c>
      <c r="AC63" s="2">
        <f t="shared" si="24"/>
        <v>-1822.4082202158384</v>
      </c>
      <c r="AD63" s="2">
        <f t="shared" si="25"/>
        <v>-9953.5283660358891</v>
      </c>
      <c r="AE63" s="2">
        <f t="shared" si="26"/>
        <v>-159.61932769264217</v>
      </c>
      <c r="AF63" s="2">
        <f t="shared" si="27"/>
        <v>267.03288160769165</v>
      </c>
      <c r="AG63" s="2">
        <f t="shared" si="28"/>
        <v>155.18417860626056</v>
      </c>
      <c r="AH63" s="2">
        <f t="shared" si="29"/>
        <v>-88.588769707199617</v>
      </c>
      <c r="AI63" s="2">
        <f t="shared" si="30"/>
        <v>174.00896281411042</v>
      </c>
      <c r="AJ63" s="2">
        <f t="shared" si="31"/>
        <v>168.20367513321537</v>
      </c>
      <c r="AK63" s="2">
        <f t="shared" si="32"/>
        <v>253.4047427934689</v>
      </c>
      <c r="AL63" s="2">
        <f t="shared" si="33"/>
        <v>-163.53000317332845</v>
      </c>
      <c r="AM63" s="2">
        <f t="shared" si="34"/>
        <v>-84.067603460996963</v>
      </c>
      <c r="AN63" s="2">
        <f t="shared" si="35"/>
        <v>174.01081129235888</v>
      </c>
      <c r="AO63" s="2">
        <f t="shared" si="36"/>
        <v>25995.397285514111</v>
      </c>
      <c r="AP63" s="2">
        <f t="shared" si="37"/>
        <v>-34529.678760536917</v>
      </c>
      <c r="AQ63" s="2">
        <f t="shared" si="38"/>
        <v>-25631.195891517433</v>
      </c>
      <c r="AR63" s="2">
        <f t="shared" si="39"/>
        <v>19873.399065384652</v>
      </c>
      <c r="AS63" s="2">
        <f t="shared" si="40"/>
        <v>-14292.078301155587</v>
      </c>
      <c r="AT63" s="2">
        <f t="shared" si="41"/>
        <v>27393.433008257438</v>
      </c>
      <c r="AU63" s="2">
        <f t="shared" si="42"/>
        <v>32767.441643796898</v>
      </c>
      <c r="AV63" s="2">
        <f t="shared" si="43"/>
        <v>-27009.644817664121</v>
      </c>
      <c r="AW63" s="2">
        <f t="shared" si="44"/>
        <v>-18859.151533234646</v>
      </c>
      <c r="AX63" s="2">
        <f t="shared" si="45"/>
        <v>14292.078301155569</v>
      </c>
    </row>
    <row r="64" spans="1:50" x14ac:dyDescent="0.25">
      <c r="A64" t="s">
        <v>145</v>
      </c>
      <c r="F64" s="5">
        <v>3.2000000000000001E-2</v>
      </c>
      <c r="G64" s="5">
        <f t="shared" si="2"/>
        <v>0.83775804095727813</v>
      </c>
      <c r="H64" s="2">
        <f t="shared" si="3"/>
        <v>48</v>
      </c>
      <c r="I64" s="4">
        <f t="shared" si="4"/>
        <v>-0.66913060635885824</v>
      </c>
      <c r="J64" s="2">
        <f t="shared" si="5"/>
        <v>0.74314482547739402</v>
      </c>
      <c r="K64" s="2">
        <f t="shared" si="6"/>
        <v>0.66913060635885846</v>
      </c>
      <c r="L64" s="2">
        <f t="shared" si="7"/>
        <v>-0.74314482547739424</v>
      </c>
      <c r="M64" s="2">
        <f t="shared" si="8"/>
        <v>0.74314482547739413</v>
      </c>
      <c r="N64" s="2">
        <f t="shared" si="9"/>
        <v>0.66913060635885835</v>
      </c>
      <c r="O64" s="2">
        <f t="shared" si="10"/>
        <v>-0.74314482547739402</v>
      </c>
      <c r="P64" s="2">
        <f t="shared" si="11"/>
        <v>-0.66913060635885813</v>
      </c>
      <c r="Q64" s="5">
        <f t="shared" si="12"/>
        <v>5.3216764848602454</v>
      </c>
      <c r="R64" s="5">
        <f t="shared" si="13"/>
        <v>6.6599376975779618</v>
      </c>
      <c r="S64" s="5">
        <f t="shared" si="14"/>
        <v>5.1736480466231738</v>
      </c>
      <c r="T64" s="5">
        <f t="shared" si="15"/>
        <v>3.8353868339054573</v>
      </c>
      <c r="U64" s="2">
        <f t="shared" si="16"/>
        <v>2535.260567168033</v>
      </c>
      <c r="V64" s="2">
        <f t="shared" si="17"/>
        <v>3172.8117018200669</v>
      </c>
      <c r="W64" s="2">
        <f t="shared" si="18"/>
        <v>2464.7394328319665</v>
      </c>
      <c r="X64" s="2">
        <f t="shared" si="19"/>
        <v>1827.1882981799322</v>
      </c>
      <c r="Y64" s="2">
        <f t="shared" si="20"/>
        <v>9999.9999999999982</v>
      </c>
      <c r="Z64" s="2">
        <f t="shared" si="21"/>
        <v>-2524.332784686716</v>
      </c>
      <c r="AA64" s="2">
        <f t="shared" si="22"/>
        <v>-3151.4015213509579</v>
      </c>
      <c r="AB64" s="2">
        <f t="shared" si="23"/>
        <v>-2454.6980296059664</v>
      </c>
      <c r="AC64" s="2">
        <f t="shared" si="24"/>
        <v>-1823.0960288127046</v>
      </c>
      <c r="AD64" s="2">
        <f t="shared" si="25"/>
        <v>-9953.5283644563442</v>
      </c>
      <c r="AE64" s="2">
        <f t="shared" si="26"/>
        <v>-157.33839754743778</v>
      </c>
      <c r="AF64" s="2">
        <f t="shared" si="27"/>
        <v>273.45563308735126</v>
      </c>
      <c r="AG64" s="2">
        <f t="shared" si="28"/>
        <v>148.71878228118419</v>
      </c>
      <c r="AH64" s="2">
        <f t="shared" si="29"/>
        <v>-90.827824341992127</v>
      </c>
      <c r="AI64" s="2">
        <f t="shared" si="30"/>
        <v>174.00819347910556</v>
      </c>
      <c r="AJ64" s="2">
        <f t="shared" si="31"/>
        <v>174.74199337935516</v>
      </c>
      <c r="AK64" s="2">
        <f t="shared" si="32"/>
        <v>246.22055796787743</v>
      </c>
      <c r="AL64" s="2">
        <f t="shared" si="33"/>
        <v>-165.16894079164109</v>
      </c>
      <c r="AM64" s="2">
        <f t="shared" si="34"/>
        <v>-81.781740372303489</v>
      </c>
      <c r="AN64" s="2">
        <f t="shared" si="35"/>
        <v>174.01187018328801</v>
      </c>
      <c r="AO64" s="2">
        <f t="shared" si="36"/>
        <v>25446.30660880273</v>
      </c>
      <c r="AP64" s="2">
        <f t="shared" si="37"/>
        <v>-35367.878976325606</v>
      </c>
      <c r="AQ64" s="2">
        <f t="shared" si="38"/>
        <v>-24738.488868111643</v>
      </c>
      <c r="AR64" s="2">
        <f t="shared" si="39"/>
        <v>20367.98293447894</v>
      </c>
      <c r="AS64" s="2">
        <f t="shared" si="40"/>
        <v>-14292.078301155583</v>
      </c>
      <c r="AT64" s="2">
        <f t="shared" si="41"/>
        <v>28260.986575917104</v>
      </c>
      <c r="AU64" s="2">
        <f t="shared" si="42"/>
        <v>31845.381268520141</v>
      </c>
      <c r="AV64" s="2">
        <f t="shared" si="43"/>
        <v>-27474.875334887445</v>
      </c>
      <c r="AW64" s="2">
        <f t="shared" si="44"/>
        <v>-18339.414208394221</v>
      </c>
      <c r="AX64" s="2">
        <f t="shared" si="45"/>
        <v>14292.078301155583</v>
      </c>
    </row>
    <row r="65" spans="1:50" x14ac:dyDescent="0.25">
      <c r="A65" s="40" t="s">
        <v>146</v>
      </c>
      <c r="B65" s="41">
        <f>B38*B33</f>
        <v>837.75804095727813</v>
      </c>
      <c r="C65" s="40" t="s">
        <v>134</v>
      </c>
      <c r="F65" s="5">
        <v>3.3000000000000002E-2</v>
      </c>
      <c r="G65" s="5">
        <f t="shared" si="2"/>
        <v>0.86393797973719311</v>
      </c>
      <c r="H65" s="2">
        <f t="shared" si="3"/>
        <v>49.500000000000007</v>
      </c>
      <c r="I65" s="4">
        <f t="shared" si="4"/>
        <v>-0.64944804833018366</v>
      </c>
      <c r="J65" s="2">
        <f t="shared" si="5"/>
        <v>0.76040596560003093</v>
      </c>
      <c r="K65" s="2">
        <f t="shared" si="6"/>
        <v>0.6494480483301841</v>
      </c>
      <c r="L65" s="2">
        <f t="shared" si="7"/>
        <v>-0.76040596560003049</v>
      </c>
      <c r="M65" s="2">
        <f t="shared" si="8"/>
        <v>0.76040596560003093</v>
      </c>
      <c r="N65" s="2">
        <f t="shared" si="9"/>
        <v>0.64944804833018377</v>
      </c>
      <c r="O65" s="2">
        <f t="shared" si="10"/>
        <v>-0.7604059656000306</v>
      </c>
      <c r="P65" s="2">
        <f t="shared" si="11"/>
        <v>-0.64944804833018421</v>
      </c>
      <c r="Q65" s="5">
        <f t="shared" si="12"/>
        <v>5.3586201830115563</v>
      </c>
      <c r="R65" s="5">
        <f t="shared" si="13"/>
        <v>6.6575162796719241</v>
      </c>
      <c r="S65" s="5">
        <f t="shared" si="14"/>
        <v>5.1367043484718629</v>
      </c>
      <c r="T65" s="5">
        <f t="shared" si="15"/>
        <v>3.8378082518114947</v>
      </c>
      <c r="U65" s="2">
        <f t="shared" si="16"/>
        <v>2552.8606413917923</v>
      </c>
      <c r="V65" s="2">
        <f t="shared" si="17"/>
        <v>3171.6581320096366</v>
      </c>
      <c r="W65" s="2">
        <f t="shared" si="18"/>
        <v>2447.1393586082063</v>
      </c>
      <c r="X65" s="2">
        <f t="shared" si="19"/>
        <v>1828.3418679903623</v>
      </c>
      <c r="Y65" s="2">
        <f t="shared" si="20"/>
        <v>9999.9999999999982</v>
      </c>
      <c r="Z65" s="2">
        <f t="shared" si="21"/>
        <v>-2541.7038012742646</v>
      </c>
      <c r="AA65" s="2">
        <f t="shared" si="22"/>
        <v>-3150.2712784586133</v>
      </c>
      <c r="AB65" s="2">
        <f t="shared" si="23"/>
        <v>-2437.3114372387736</v>
      </c>
      <c r="AC65" s="2">
        <f t="shared" si="24"/>
        <v>-1824.2418448713543</v>
      </c>
      <c r="AD65" s="2">
        <f t="shared" si="25"/>
        <v>-9953.5283618430058</v>
      </c>
      <c r="AE65" s="2">
        <f t="shared" si="26"/>
        <v>-154.83479050771783</v>
      </c>
      <c r="AF65" s="2">
        <f t="shared" si="27"/>
        <v>279.60426021375872</v>
      </c>
      <c r="AG65" s="2">
        <f t="shared" si="28"/>
        <v>142.29286445932107</v>
      </c>
      <c r="AH65" s="2">
        <f t="shared" si="29"/>
        <v>-93.054795124359401</v>
      </c>
      <c r="AI65" s="2">
        <f t="shared" si="30"/>
        <v>174.00753904100256</v>
      </c>
      <c r="AJ65" s="2">
        <f t="shared" si="31"/>
        <v>181.28824728508732</v>
      </c>
      <c r="AK65" s="2">
        <f t="shared" si="32"/>
        <v>238.8045982218726</v>
      </c>
      <c r="AL65" s="2">
        <f t="shared" si="33"/>
        <v>-166.60353861310622</v>
      </c>
      <c r="AM65" s="2">
        <f t="shared" si="34"/>
        <v>-79.476303205475446</v>
      </c>
      <c r="AN65" s="2">
        <f t="shared" si="35"/>
        <v>174.01300368837826</v>
      </c>
      <c r="AO65" s="2">
        <f t="shared" si="36"/>
        <v>24869.255418162604</v>
      </c>
      <c r="AP65" s="2">
        <f t="shared" si="37"/>
        <v>-36176.21646635967</v>
      </c>
      <c r="AQ65" s="2">
        <f t="shared" si="38"/>
        <v>-23839.348206601171</v>
      </c>
      <c r="AR65" s="2">
        <f t="shared" si="39"/>
        <v>20854.230953642622</v>
      </c>
      <c r="AS65" s="2">
        <f t="shared" si="40"/>
        <v>-14292.078301155616</v>
      </c>
      <c r="AT65" s="2">
        <f t="shared" si="41"/>
        <v>29118.156915897602</v>
      </c>
      <c r="AU65" s="2">
        <f t="shared" si="42"/>
        <v>30897.407757063222</v>
      </c>
      <c r="AV65" s="2">
        <f t="shared" si="43"/>
        <v>-27912.290504104691</v>
      </c>
      <c r="AW65" s="2">
        <f t="shared" si="44"/>
        <v>-17811.19586770056</v>
      </c>
      <c r="AX65" s="2">
        <f t="shared" si="45"/>
        <v>14292.078301155576</v>
      </c>
    </row>
    <row r="66" spans="1:50" x14ac:dyDescent="0.25">
      <c r="A66" t="s">
        <v>147</v>
      </c>
      <c r="F66" s="5">
        <v>3.4000000000000002E-2</v>
      </c>
      <c r="G66" s="5">
        <f t="shared" si="2"/>
        <v>0.89011791851710809</v>
      </c>
      <c r="H66" s="2">
        <f t="shared" si="3"/>
        <v>51</v>
      </c>
      <c r="I66" s="4">
        <f t="shared" si="4"/>
        <v>-0.6293203910498375</v>
      </c>
      <c r="J66" s="2">
        <f t="shared" si="5"/>
        <v>0.7771459614569709</v>
      </c>
      <c r="K66" s="2">
        <f t="shared" si="6"/>
        <v>0.62932039104983784</v>
      </c>
      <c r="L66" s="2">
        <f t="shared" si="7"/>
        <v>-0.77714596145697057</v>
      </c>
      <c r="M66" s="2">
        <f t="shared" si="8"/>
        <v>0.7771459614569709</v>
      </c>
      <c r="N66" s="2">
        <f t="shared" si="9"/>
        <v>0.62932039104983739</v>
      </c>
      <c r="O66" s="2">
        <f t="shared" si="10"/>
        <v>-0.77714596145697057</v>
      </c>
      <c r="P66" s="2">
        <f t="shared" si="11"/>
        <v>-0.62932039104983784</v>
      </c>
      <c r="Q66" s="5">
        <f t="shared" si="12"/>
        <v>5.3954878361488428</v>
      </c>
      <c r="R66" s="5">
        <f t="shared" si="13"/>
        <v>6.6541286182485182</v>
      </c>
      <c r="S66" s="5">
        <f t="shared" si="14"/>
        <v>5.0998366953345764</v>
      </c>
      <c r="T66" s="5">
        <f t="shared" si="15"/>
        <v>3.8411959132349009</v>
      </c>
      <c r="U66" s="2">
        <f t="shared" si="16"/>
        <v>2570.4244875723907</v>
      </c>
      <c r="V66" s="2">
        <f t="shared" si="17"/>
        <v>3170.0442412655989</v>
      </c>
      <c r="W66" s="2">
        <f t="shared" si="18"/>
        <v>2429.5755124276084</v>
      </c>
      <c r="X66" s="2">
        <f t="shared" si="19"/>
        <v>1829.9557587344</v>
      </c>
      <c r="Y66" s="2">
        <f t="shared" si="20"/>
        <v>9999.9999999999982</v>
      </c>
      <c r="Z66" s="2">
        <f t="shared" si="21"/>
        <v>-2559.0358947799468</v>
      </c>
      <c r="AA66" s="2">
        <f t="shared" si="22"/>
        <v>-3148.6899946037483</v>
      </c>
      <c r="AB66" s="2">
        <f t="shared" si="23"/>
        <v>-2419.9575974584709</v>
      </c>
      <c r="AC66" s="2">
        <f t="shared" si="24"/>
        <v>-1825.8448713823391</v>
      </c>
      <c r="AD66" s="2">
        <f t="shared" si="25"/>
        <v>-9953.5283582245065</v>
      </c>
      <c r="AE66" s="2">
        <f t="shared" si="26"/>
        <v>-152.10471480937153</v>
      </c>
      <c r="AF66" s="2">
        <f t="shared" si="27"/>
        <v>285.46953437633016</v>
      </c>
      <c r="AG66" s="2">
        <f t="shared" si="28"/>
        <v>135.9133868460672</v>
      </c>
      <c r="AH66" s="2">
        <f t="shared" si="29"/>
        <v>-95.27119974306423</v>
      </c>
      <c r="AI66" s="2">
        <f t="shared" si="30"/>
        <v>174.00700666996158</v>
      </c>
      <c r="AJ66" s="2">
        <f t="shared" si="31"/>
        <v>187.83367981366783</v>
      </c>
      <c r="AK66" s="2">
        <f t="shared" si="32"/>
        <v>231.16867090156535</v>
      </c>
      <c r="AL66" s="2">
        <f t="shared" si="33"/>
        <v>-167.83905495125668</v>
      </c>
      <c r="AM66" s="2">
        <f t="shared" si="34"/>
        <v>-77.149096375265756</v>
      </c>
      <c r="AN66" s="2">
        <f t="shared" si="35"/>
        <v>174.01419938871078</v>
      </c>
      <c r="AO66" s="2">
        <f t="shared" si="36"/>
        <v>24264.308155247028</v>
      </c>
      <c r="AP66" s="2">
        <f t="shared" si="37"/>
        <v>-36953.806196092315</v>
      </c>
      <c r="AQ66" s="2">
        <f t="shared" si="38"/>
        <v>-22934.721173490787</v>
      </c>
      <c r="AR66" s="2">
        <f t="shared" si="39"/>
        <v>21332.140913180479</v>
      </c>
      <c r="AS66" s="2">
        <f t="shared" si="40"/>
        <v>-14292.078301155594</v>
      </c>
      <c r="AT66" s="2">
        <f t="shared" si="41"/>
        <v>29963.925146204812</v>
      </c>
      <c r="AU66" s="2">
        <f t="shared" si="42"/>
        <v>29924.602223378279</v>
      </c>
      <c r="AV66" s="2">
        <f t="shared" si="43"/>
        <v>-28322.021963067982</v>
      </c>
      <c r="AW66" s="2">
        <f t="shared" si="44"/>
        <v>-17274.427105359529</v>
      </c>
      <c r="AX66" s="2">
        <f t="shared" si="45"/>
        <v>14292.07830115558</v>
      </c>
    </row>
    <row r="67" spans="1:50" x14ac:dyDescent="0.25">
      <c r="F67" s="5">
        <v>3.5000000000000003E-2</v>
      </c>
      <c r="G67" s="5">
        <f t="shared" si="2"/>
        <v>0.91629785729702307</v>
      </c>
      <c r="H67" s="2">
        <f t="shared" si="3"/>
        <v>52.5</v>
      </c>
      <c r="I67" s="4">
        <f t="shared" si="4"/>
        <v>-0.60876142900872066</v>
      </c>
      <c r="J67" s="2">
        <f t="shared" si="5"/>
        <v>0.79335334029123505</v>
      </c>
      <c r="K67" s="2">
        <f t="shared" si="6"/>
        <v>0.60876142900872088</v>
      </c>
      <c r="L67" s="2">
        <f t="shared" si="7"/>
        <v>-0.79335334029123494</v>
      </c>
      <c r="M67" s="2">
        <f t="shared" si="8"/>
        <v>0.79335334029123517</v>
      </c>
      <c r="N67" s="2">
        <f t="shared" si="9"/>
        <v>0.60876142900872088</v>
      </c>
      <c r="O67" s="2">
        <f t="shared" si="10"/>
        <v>-0.79335334029123494</v>
      </c>
      <c r="P67" s="2">
        <f t="shared" si="11"/>
        <v>-0.60876142900872088</v>
      </c>
      <c r="Q67" s="5">
        <f t="shared" si="12"/>
        <v>5.4322541770242241</v>
      </c>
      <c r="R67" s="5">
        <f t="shared" si="13"/>
        <v>6.6497770350416658</v>
      </c>
      <c r="S67" s="5">
        <f t="shared" si="14"/>
        <v>5.063070354459196</v>
      </c>
      <c r="T67" s="5">
        <f t="shared" si="15"/>
        <v>3.8455474964417538</v>
      </c>
      <c r="U67" s="2">
        <f t="shared" si="16"/>
        <v>2587.9400683269882</v>
      </c>
      <c r="V67" s="2">
        <f t="shared" si="17"/>
        <v>3167.971135668055</v>
      </c>
      <c r="W67" s="2">
        <f t="shared" si="18"/>
        <v>2412.0599316730118</v>
      </c>
      <c r="X67" s="2">
        <f t="shared" si="19"/>
        <v>1832.0288643319445</v>
      </c>
      <c r="Y67" s="2">
        <f t="shared" si="20"/>
        <v>10000</v>
      </c>
      <c r="Z67" s="2">
        <f t="shared" si="21"/>
        <v>-2576.3171879109682</v>
      </c>
      <c r="AA67" s="2">
        <f t="shared" si="22"/>
        <v>-3146.6587252301092</v>
      </c>
      <c r="AB67" s="2">
        <f t="shared" si="23"/>
        <v>-2402.6484471777449</v>
      </c>
      <c r="AC67" s="2">
        <f t="shared" si="24"/>
        <v>-1827.9039933216679</v>
      </c>
      <c r="AD67" s="2">
        <f t="shared" si="25"/>
        <v>-9953.5283536404895</v>
      </c>
      <c r="AE67" s="2">
        <f t="shared" si="26"/>
        <v>-149.14474185957249</v>
      </c>
      <c r="AF67" s="2">
        <f t="shared" si="27"/>
        <v>291.04281999570617</v>
      </c>
      <c r="AG67" s="2">
        <f t="shared" si="28"/>
        <v>129.58692579242398</v>
      </c>
      <c r="AH67" s="2">
        <f t="shared" si="29"/>
        <v>-97.478401729806023</v>
      </c>
      <c r="AI67" s="2">
        <f t="shared" si="30"/>
        <v>174.00660219875164</v>
      </c>
      <c r="AJ67" s="2">
        <f t="shared" si="31"/>
        <v>194.36921181724676</v>
      </c>
      <c r="AK67" s="2">
        <f t="shared" si="32"/>
        <v>223.32501044020808</v>
      </c>
      <c r="AL67" s="2">
        <f t="shared" si="33"/>
        <v>-168.88096968117731</v>
      </c>
      <c r="AM67" s="2">
        <f t="shared" si="34"/>
        <v>-74.797808392335185</v>
      </c>
      <c r="AN67" s="2">
        <f t="shared" si="35"/>
        <v>174.01544418394235</v>
      </c>
      <c r="AO67" s="2">
        <f t="shared" si="36"/>
        <v>23631.571412754955</v>
      </c>
      <c r="AP67" s="2">
        <f t="shared" si="37"/>
        <v>-37699.807236427034</v>
      </c>
      <c r="AQ67" s="2">
        <f t="shared" si="38"/>
        <v>-22025.535762899101</v>
      </c>
      <c r="AR67" s="2">
        <f t="shared" si="39"/>
        <v>21801.693285415589</v>
      </c>
      <c r="AS67" s="2">
        <f t="shared" si="40"/>
        <v>-14292.07830115559</v>
      </c>
      <c r="AT67" s="2">
        <f t="shared" si="41"/>
        <v>30797.263465211156</v>
      </c>
      <c r="AU67" s="2">
        <f t="shared" si="42"/>
        <v>28928.079534114982</v>
      </c>
      <c r="AV67" s="2">
        <f t="shared" si="43"/>
        <v>-28704.237056631475</v>
      </c>
      <c r="AW67" s="2">
        <f t="shared" si="44"/>
        <v>-16729.02764153908</v>
      </c>
      <c r="AX67" s="2">
        <f t="shared" si="45"/>
        <v>14292.078301155583</v>
      </c>
    </row>
    <row r="68" spans="1:50" x14ac:dyDescent="0.25">
      <c r="A68" s="31" t="s">
        <v>138</v>
      </c>
      <c r="F68" s="5">
        <v>3.5999999999999997E-2</v>
      </c>
      <c r="G68" s="5">
        <f t="shared" si="2"/>
        <v>0.94247779607693782</v>
      </c>
      <c r="H68" s="2">
        <f t="shared" si="3"/>
        <v>54</v>
      </c>
      <c r="I68" s="4">
        <f t="shared" si="4"/>
        <v>-0.58778525229247325</v>
      </c>
      <c r="J68" s="2">
        <f t="shared" si="5"/>
        <v>0.80901699437494734</v>
      </c>
      <c r="K68" s="2">
        <f t="shared" si="6"/>
        <v>0.58778525229247325</v>
      </c>
      <c r="L68" s="2">
        <f t="shared" si="7"/>
        <v>-0.80901699437494734</v>
      </c>
      <c r="M68" s="2">
        <f t="shared" si="8"/>
        <v>0.80901699437494734</v>
      </c>
      <c r="N68" s="2">
        <f t="shared" si="9"/>
        <v>0.58778525229247325</v>
      </c>
      <c r="O68" s="2">
        <f t="shared" si="10"/>
        <v>-0.80901699437494734</v>
      </c>
      <c r="P68" s="2">
        <f t="shared" si="11"/>
        <v>-0.58778525229247336</v>
      </c>
      <c r="Q68" s="5">
        <f t="shared" si="12"/>
        <v>5.4688940078241837</v>
      </c>
      <c r="R68" s="5">
        <f t="shared" si="13"/>
        <v>6.6444645124091304</v>
      </c>
      <c r="S68" s="5">
        <f t="shared" si="14"/>
        <v>5.0264305236592355</v>
      </c>
      <c r="T68" s="5">
        <f t="shared" si="15"/>
        <v>3.8508600190742888</v>
      </c>
      <c r="U68" s="2">
        <f t="shared" si="16"/>
        <v>2605.3953793514584</v>
      </c>
      <c r="V68" s="2">
        <f t="shared" si="17"/>
        <v>3165.4402360200261</v>
      </c>
      <c r="W68" s="2">
        <f t="shared" si="18"/>
        <v>2394.6046206485403</v>
      </c>
      <c r="X68" s="2">
        <f t="shared" si="19"/>
        <v>1834.559763979973</v>
      </c>
      <c r="Y68" s="2">
        <f t="shared" si="20"/>
        <v>9999.9999999999982</v>
      </c>
      <c r="Z68" s="2">
        <f t="shared" si="21"/>
        <v>-2593.5358450052472</v>
      </c>
      <c r="AA68" s="2">
        <f t="shared" si="22"/>
        <v>-3144.1788262644482</v>
      </c>
      <c r="AB68" s="2">
        <f t="shared" si="23"/>
        <v>-2385.3958984320147</v>
      </c>
      <c r="AC68" s="2">
        <f t="shared" si="24"/>
        <v>-1830.4177784394683</v>
      </c>
      <c r="AD68" s="2">
        <f t="shared" si="25"/>
        <v>-9953.5283481411789</v>
      </c>
      <c r="AE68" s="2">
        <f t="shared" si="26"/>
        <v>-145.95182842617947</v>
      </c>
      <c r="AF68" s="2">
        <f t="shared" si="27"/>
        <v>296.31609604945237</v>
      </c>
      <c r="AG68" s="2">
        <f t="shared" si="28"/>
        <v>123.31966703758197</v>
      </c>
      <c r="AH68" s="2">
        <f t="shared" si="29"/>
        <v>-99.677604602011144</v>
      </c>
      <c r="AI68" s="2">
        <f t="shared" si="30"/>
        <v>174.0063300588437</v>
      </c>
      <c r="AJ68" s="2">
        <f t="shared" si="31"/>
        <v>200.88545790550407</v>
      </c>
      <c r="AK68" s="2">
        <f t="shared" si="32"/>
        <v>215.28624551244852</v>
      </c>
      <c r="AL68" s="2">
        <f t="shared" si="33"/>
        <v>-169.73496014905268</v>
      </c>
      <c r="AM68" s="2">
        <f t="shared" si="34"/>
        <v>-72.420018833064006</v>
      </c>
      <c r="AN68" s="2">
        <f t="shared" si="35"/>
        <v>174.0167244358359</v>
      </c>
      <c r="AO68" s="2">
        <f t="shared" si="36"/>
        <v>22971.194705606114</v>
      </c>
      <c r="AP68" s="2">
        <f t="shared" si="37"/>
        <v>-38413.424184276679</v>
      </c>
      <c r="AQ68" s="2">
        <f t="shared" si="38"/>
        <v>-21112.699216329365</v>
      </c>
      <c r="AR68" s="2">
        <f t="shared" si="39"/>
        <v>22262.850393844357</v>
      </c>
      <c r="AS68" s="2">
        <f t="shared" si="40"/>
        <v>-14292.078301155572</v>
      </c>
      <c r="AT68" s="2">
        <f t="shared" si="41"/>
        <v>31617.137084419388</v>
      </c>
      <c r="AU68" s="2">
        <f t="shared" si="42"/>
        <v>27908.986316186656</v>
      </c>
      <c r="AV68" s="2">
        <f t="shared" si="43"/>
        <v>-29059.137493701644</v>
      </c>
      <c r="AW68" s="2">
        <f t="shared" si="44"/>
        <v>-16174.907605748831</v>
      </c>
      <c r="AX68" s="2">
        <f t="shared" si="45"/>
        <v>14292.078301155565</v>
      </c>
    </row>
    <row r="69" spans="1:50" x14ac:dyDescent="0.25">
      <c r="A69" t="s">
        <v>136</v>
      </c>
      <c r="F69" s="5">
        <v>3.6999999999999998E-2</v>
      </c>
      <c r="G69" s="5">
        <f t="shared" si="2"/>
        <v>0.9686577348568528</v>
      </c>
      <c r="H69" s="2">
        <f t="shared" si="3"/>
        <v>55.499999999999993</v>
      </c>
      <c r="I69" s="4">
        <f t="shared" si="4"/>
        <v>-0.56640623692483294</v>
      </c>
      <c r="J69" s="2">
        <f t="shared" si="5"/>
        <v>0.8241261886220157</v>
      </c>
      <c r="K69" s="2">
        <f t="shared" si="6"/>
        <v>0.56640623692483283</v>
      </c>
      <c r="L69" s="2">
        <f t="shared" si="7"/>
        <v>-0.82412618862201559</v>
      </c>
      <c r="M69" s="2">
        <f t="shared" si="8"/>
        <v>0.82412618862201559</v>
      </c>
      <c r="N69" s="2">
        <f t="shared" si="9"/>
        <v>0.56640623692483283</v>
      </c>
      <c r="O69" s="2">
        <f t="shared" si="10"/>
        <v>-0.8241261886220157</v>
      </c>
      <c r="P69" s="2">
        <f t="shared" si="11"/>
        <v>-0.56640623692483294</v>
      </c>
      <c r="Q69" s="5">
        <f t="shared" si="12"/>
        <v>5.5053822174388918</v>
      </c>
      <c r="R69" s="5">
        <f t="shared" si="13"/>
        <v>6.6381946912885574</v>
      </c>
      <c r="S69" s="5">
        <f t="shared" si="14"/>
        <v>4.9899423140445265</v>
      </c>
      <c r="T69" s="5">
        <f t="shared" si="15"/>
        <v>3.8571298401948613</v>
      </c>
      <c r="U69" s="2">
        <f t="shared" si="16"/>
        <v>2622.7784576475383</v>
      </c>
      <c r="V69" s="2">
        <f t="shared" si="17"/>
        <v>3162.4532768737113</v>
      </c>
      <c r="W69" s="2">
        <f t="shared" si="18"/>
        <v>2377.2215423524608</v>
      </c>
      <c r="X69" s="2">
        <f t="shared" si="19"/>
        <v>1837.5467231262883</v>
      </c>
      <c r="Y69" s="2">
        <f t="shared" si="20"/>
        <v>9999.9999999999982</v>
      </c>
      <c r="Z69" s="2">
        <f t="shared" si="21"/>
        <v>-2610.6800801912059</v>
      </c>
      <c r="AA69" s="2">
        <f t="shared" si="22"/>
        <v>-3141.2519533123545</v>
      </c>
      <c r="AB69" s="2">
        <f t="shared" si="23"/>
        <v>-2368.2118300101129</v>
      </c>
      <c r="AC69" s="2">
        <f t="shared" si="24"/>
        <v>-1833.3844782731542</v>
      </c>
      <c r="AD69" s="2">
        <f t="shared" si="25"/>
        <v>-9953.5283417868286</v>
      </c>
      <c r="AE69" s="2">
        <f t="shared" si="26"/>
        <v>-142.52333815258189</v>
      </c>
      <c r="AF69" s="2">
        <f t="shared" si="27"/>
        <v>301.28197561879091</v>
      </c>
      <c r="AG69" s="2">
        <f t="shared" si="28"/>
        <v>117.11740190959509</v>
      </c>
      <c r="AH69" s="2">
        <f t="shared" si="29"/>
        <v>-101.86984614394434</v>
      </c>
      <c r="AI69" s="2">
        <f t="shared" si="30"/>
        <v>174.00619323185975</v>
      </c>
      <c r="AJ69" s="2">
        <f t="shared" si="31"/>
        <v>207.37274380854251</v>
      </c>
      <c r="AK69" s="2">
        <f t="shared" si="32"/>
        <v>207.06536501267047</v>
      </c>
      <c r="AL69" s="2">
        <f t="shared" si="33"/>
        <v>-170.40687719312029</v>
      </c>
      <c r="AM69" s="2">
        <f t="shared" si="34"/>
        <v>-70.013205510408937</v>
      </c>
      <c r="AN69" s="2">
        <f t="shared" si="35"/>
        <v>174.01802611768372</v>
      </c>
      <c r="AO69" s="2">
        <f t="shared" si="36"/>
        <v>22283.371147254893</v>
      </c>
      <c r="AP69" s="2">
        <f t="shared" si="37"/>
        <v>-39093.908486477034</v>
      </c>
      <c r="AQ69" s="2">
        <f t="shared" si="38"/>
        <v>-20197.096622107565</v>
      </c>
      <c r="AR69" s="2">
        <f t="shared" si="39"/>
        <v>22715.55566017413</v>
      </c>
      <c r="AS69" s="2">
        <f t="shared" si="40"/>
        <v>-14292.078301155572</v>
      </c>
      <c r="AT69" s="2">
        <f t="shared" si="41"/>
        <v>32422.506208514915</v>
      </c>
      <c r="AU69" s="2">
        <f t="shared" si="42"/>
        <v>26868.498900069677</v>
      </c>
      <c r="AV69" s="2">
        <f t="shared" si="43"/>
        <v>-29386.957938136249</v>
      </c>
      <c r="AW69" s="2">
        <f t="shared" si="44"/>
        <v>-15611.968869292783</v>
      </c>
      <c r="AX69" s="2">
        <f t="shared" si="45"/>
        <v>14292.07830115556</v>
      </c>
    </row>
    <row r="70" spans="1:50" x14ac:dyDescent="0.25">
      <c r="A70" s="46" t="s">
        <v>109</v>
      </c>
      <c r="B70" s="46">
        <v>179</v>
      </c>
      <c r="C70" s="46" t="s">
        <v>110</v>
      </c>
      <c r="F70" s="5">
        <v>3.7999999999999999E-2</v>
      </c>
      <c r="G70" s="5">
        <f t="shared" si="2"/>
        <v>0.99483767363676778</v>
      </c>
      <c r="H70" s="2">
        <f t="shared" si="3"/>
        <v>57</v>
      </c>
      <c r="I70" s="4">
        <f t="shared" si="4"/>
        <v>-0.5446390350150272</v>
      </c>
      <c r="J70" s="2">
        <f t="shared" si="5"/>
        <v>0.83867056794542394</v>
      </c>
      <c r="K70" s="2">
        <f t="shared" si="6"/>
        <v>0.54463903501502697</v>
      </c>
      <c r="L70" s="2">
        <f t="shared" si="7"/>
        <v>-0.83867056794542405</v>
      </c>
      <c r="M70" s="2">
        <f t="shared" si="8"/>
        <v>0.83867056794542394</v>
      </c>
      <c r="N70" s="2">
        <f t="shared" si="9"/>
        <v>0.54463903501502731</v>
      </c>
      <c r="O70" s="2">
        <f t="shared" si="10"/>
        <v>-0.83867056794542405</v>
      </c>
      <c r="P70" s="2">
        <f t="shared" si="11"/>
        <v>-0.54463903501502697</v>
      </c>
      <c r="Q70" s="5">
        <f t="shared" si="12"/>
        <v>5.5416937986721058</v>
      </c>
      <c r="R70" s="5">
        <f t="shared" si="13"/>
        <v>6.6309718687021606</v>
      </c>
      <c r="S70" s="5">
        <f t="shared" si="14"/>
        <v>4.9536307328113125</v>
      </c>
      <c r="T70" s="5">
        <f t="shared" si="15"/>
        <v>3.8643526627812581</v>
      </c>
      <c r="U70" s="2">
        <f t="shared" si="16"/>
        <v>2640.0773897216673</v>
      </c>
      <c r="V70" s="2">
        <f t="shared" si="17"/>
        <v>3159.0123053417055</v>
      </c>
      <c r="W70" s="2">
        <f t="shared" si="18"/>
        <v>2359.9226102783318</v>
      </c>
      <c r="X70" s="2">
        <f t="shared" si="19"/>
        <v>1840.9876946582929</v>
      </c>
      <c r="Y70" s="2">
        <f t="shared" si="20"/>
        <v>9999.9999999999982</v>
      </c>
      <c r="Z70" s="2">
        <f t="shared" si="21"/>
        <v>-2627.7381654923515</v>
      </c>
      <c r="AA70" s="2">
        <f t="shared" si="22"/>
        <v>-3137.8800606754558</v>
      </c>
      <c r="AB70" s="2">
        <f t="shared" si="23"/>
        <v>-2351.108079094764</v>
      </c>
      <c r="AC70" s="2">
        <f t="shared" si="24"/>
        <v>-1836.8020293844818</v>
      </c>
      <c r="AD70" s="2">
        <f t="shared" si="25"/>
        <v>-9953.5283346470533</v>
      </c>
      <c r="AE70" s="2">
        <f t="shared" si="26"/>
        <v>-138.85706229583653</v>
      </c>
      <c r="AF70" s="2">
        <f t="shared" si="27"/>
        <v>305.93372338888332</v>
      </c>
      <c r="AG70" s="2">
        <f t="shared" si="28"/>
        <v>110.98552495157185</v>
      </c>
      <c r="AH70" s="2">
        <f t="shared" si="29"/>
        <v>-104.05599282771391</v>
      </c>
      <c r="AI70" s="2">
        <f t="shared" si="30"/>
        <v>174.00619321690476</v>
      </c>
      <c r="AJ70" s="2">
        <f t="shared" si="31"/>
        <v>213.82112520757752</v>
      </c>
      <c r="AK70" s="2">
        <f t="shared" si="32"/>
        <v>198.67568298392777</v>
      </c>
      <c r="AL70" s="2">
        <f t="shared" si="33"/>
        <v>-170.90272136349472</v>
      </c>
      <c r="AM70" s="2">
        <f t="shared" si="34"/>
        <v>-67.574751860023099</v>
      </c>
      <c r="AN70" s="2">
        <f t="shared" si="35"/>
        <v>174.01933496798748</v>
      </c>
      <c r="AO70" s="2">
        <f t="shared" si="36"/>
        <v>21568.338028545011</v>
      </c>
      <c r="AP70" s="2">
        <f t="shared" si="37"/>
        <v>-39740.559664012668</v>
      </c>
      <c r="AQ70" s="2">
        <f t="shared" si="38"/>
        <v>-19279.589597582017</v>
      </c>
      <c r="AR70" s="2">
        <f t="shared" si="39"/>
        <v>23159.732931894112</v>
      </c>
      <c r="AS70" s="2">
        <f t="shared" si="40"/>
        <v>-14292.078301155561</v>
      </c>
      <c r="AT70" s="2">
        <f t="shared" si="41"/>
        <v>33212.328057866151</v>
      </c>
      <c r="AU70" s="2">
        <f t="shared" si="42"/>
        <v>25807.821203728548</v>
      </c>
      <c r="AV70" s="2">
        <f t="shared" si="43"/>
        <v>-29687.964538040644</v>
      </c>
      <c r="AW70" s="2">
        <f t="shared" si="44"/>
        <v>-15040.106422398478</v>
      </c>
      <c r="AX70" s="2">
        <f t="shared" si="45"/>
        <v>14292.078301155578</v>
      </c>
    </row>
    <row r="71" spans="1:50" x14ac:dyDescent="0.25">
      <c r="A71" s="40" t="s">
        <v>109</v>
      </c>
      <c r="B71" s="41">
        <f>$B$70*6076/3600</f>
        <v>302.11222222222221</v>
      </c>
      <c r="C71" s="40" t="s">
        <v>111</v>
      </c>
      <c r="F71" s="5">
        <v>3.9E-2</v>
      </c>
      <c r="G71" s="5">
        <f t="shared" si="2"/>
        <v>1.0210176124166828</v>
      </c>
      <c r="H71" s="2">
        <f t="shared" si="3"/>
        <v>58.5</v>
      </c>
      <c r="I71" s="4">
        <f t="shared" si="4"/>
        <v>-0.52249856471594891</v>
      </c>
      <c r="J71" s="2">
        <f t="shared" si="5"/>
        <v>0.85264016435409218</v>
      </c>
      <c r="K71" s="2">
        <f t="shared" si="6"/>
        <v>0.52249856471594858</v>
      </c>
      <c r="L71" s="2">
        <f t="shared" si="7"/>
        <v>-0.85264016435409229</v>
      </c>
      <c r="M71" s="2">
        <f t="shared" si="8"/>
        <v>0.85264016435409218</v>
      </c>
      <c r="N71" s="2">
        <f t="shared" si="9"/>
        <v>0.52249856471594891</v>
      </c>
      <c r="O71" s="2">
        <f t="shared" si="10"/>
        <v>-0.8526401643540924</v>
      </c>
      <c r="P71" s="2">
        <f t="shared" si="11"/>
        <v>-0.52249856471594869</v>
      </c>
      <c r="Q71" s="5">
        <f t="shared" si="12"/>
        <v>5.5778038653798525</v>
      </c>
      <c r="R71" s="5">
        <f t="shared" si="13"/>
        <v>6.622800994811751</v>
      </c>
      <c r="S71" s="5">
        <f t="shared" si="14"/>
        <v>4.9175206661035658</v>
      </c>
      <c r="T71" s="5">
        <f t="shared" si="15"/>
        <v>3.8725235366716686</v>
      </c>
      <c r="U71" s="2">
        <f t="shared" si="16"/>
        <v>2657.2803197499024</v>
      </c>
      <c r="V71" s="2">
        <f t="shared" si="17"/>
        <v>3155.1196796940194</v>
      </c>
      <c r="W71" s="2">
        <f t="shared" si="18"/>
        <v>2342.7196802500957</v>
      </c>
      <c r="X71" s="2">
        <f t="shared" si="19"/>
        <v>1844.8803203059797</v>
      </c>
      <c r="Y71" s="2">
        <f t="shared" si="20"/>
        <v>9999.9999999999964</v>
      </c>
      <c r="Z71" s="2">
        <f t="shared" si="21"/>
        <v>-2644.6984388705964</v>
      </c>
      <c r="AA71" s="2">
        <f t="shared" si="22"/>
        <v>-3134.0654001900957</v>
      </c>
      <c r="AB71" s="2">
        <f t="shared" si="23"/>
        <v>-2334.0964329196577</v>
      </c>
      <c r="AC71" s="2">
        <f t="shared" si="24"/>
        <v>-1840.6680548197321</v>
      </c>
      <c r="AD71" s="2">
        <f t="shared" si="25"/>
        <v>-9953.5283268000821</v>
      </c>
      <c r="AE71" s="2">
        <f t="shared" si="26"/>
        <v>-134.95123958674273</v>
      </c>
      <c r="AF71" s="2">
        <f t="shared" si="27"/>
        <v>310.26527104368529</v>
      </c>
      <c r="AG71" s="2">
        <f t="shared" si="28"/>
        <v>104.92903293551588</v>
      </c>
      <c r="AH71" s="2">
        <f t="shared" si="29"/>
        <v>-106.23673437831576</v>
      </c>
      <c r="AI71" s="2">
        <f t="shared" si="30"/>
        <v>174.00633001414269</v>
      </c>
      <c r="AJ71" s="2">
        <f t="shared" si="31"/>
        <v>220.22040799974758</v>
      </c>
      <c r="AK71" s="2">
        <f t="shared" si="32"/>
        <v>190.13080262801998</v>
      </c>
      <c r="AL71" s="2">
        <f t="shared" si="33"/>
        <v>-171.22861942461404</v>
      </c>
      <c r="AM71" s="2">
        <f t="shared" si="34"/>
        <v>-65.101954556444483</v>
      </c>
      <c r="AN71" s="2">
        <f t="shared" si="35"/>
        <v>174.02063664670902</v>
      </c>
      <c r="AO71" s="2">
        <f t="shared" si="36"/>
        <v>20826.377296758928</v>
      </c>
      <c r="AP71" s="2">
        <f t="shared" si="37"/>
        <v>-40352.726433767093</v>
      </c>
      <c r="AQ71" s="2">
        <f t="shared" si="38"/>
        <v>-18361.015056937213</v>
      </c>
      <c r="AR71" s="2">
        <f t="shared" si="39"/>
        <v>23595.285892789816</v>
      </c>
      <c r="AS71" s="2">
        <f t="shared" si="40"/>
        <v>-14292.078301155565</v>
      </c>
      <c r="AT71" s="2">
        <f t="shared" si="41"/>
        <v>33985.558928496772</v>
      </c>
      <c r="AU71" s="2">
        <f t="shared" si="42"/>
        <v>24728.182562207545</v>
      </c>
      <c r="AV71" s="2">
        <f t="shared" si="43"/>
        <v>-29962.453398060123</v>
      </c>
      <c r="AW71" s="2">
        <f t="shared" si="44"/>
        <v>-14459.209791488611</v>
      </c>
      <c r="AX71" s="2">
        <f t="shared" si="45"/>
        <v>14292.07830115558</v>
      </c>
    </row>
    <row r="72" spans="1:50" x14ac:dyDescent="0.25">
      <c r="A72" s="40" t="s">
        <v>113</v>
      </c>
      <c r="B72" s="41">
        <f>1/2*$B$8*($B$71^2)</f>
        <v>108.47196454913389</v>
      </c>
      <c r="C72" s="40" t="s">
        <v>17</v>
      </c>
      <c r="F72" s="5">
        <v>0.04</v>
      </c>
      <c r="G72" s="5">
        <f t="shared" si="2"/>
        <v>1.0471975511965976</v>
      </c>
      <c r="H72" s="2">
        <f t="shared" si="3"/>
        <v>59.999999999999993</v>
      </c>
      <c r="I72" s="4">
        <f t="shared" si="4"/>
        <v>-0.50000000000000011</v>
      </c>
      <c r="J72" s="2">
        <f t="shared" si="5"/>
        <v>0.86602540378443849</v>
      </c>
      <c r="K72" s="2">
        <f t="shared" si="6"/>
        <v>0.50000000000000044</v>
      </c>
      <c r="L72" s="2">
        <f t="shared" si="7"/>
        <v>-0.86602540378443837</v>
      </c>
      <c r="M72" s="2">
        <f t="shared" si="8"/>
        <v>0.8660254037844386</v>
      </c>
      <c r="N72" s="2">
        <f t="shared" si="9"/>
        <v>0.50000000000000033</v>
      </c>
      <c r="O72" s="2">
        <f t="shared" si="10"/>
        <v>-0.86602540378443837</v>
      </c>
      <c r="P72" s="2">
        <f t="shared" si="11"/>
        <v>-0.50000000000000044</v>
      </c>
      <c r="Q72" s="5">
        <f t="shared" si="12"/>
        <v>5.6136876695261479</v>
      </c>
      <c r="R72" s="5">
        <f t="shared" si="13"/>
        <v>6.6136876695261479</v>
      </c>
      <c r="S72" s="5">
        <f t="shared" si="14"/>
        <v>4.8816368619572712</v>
      </c>
      <c r="T72" s="5">
        <f t="shared" si="15"/>
        <v>3.8816368619572708</v>
      </c>
      <c r="U72" s="2">
        <f t="shared" si="16"/>
        <v>2674.3754577033087</v>
      </c>
      <c r="V72" s="2">
        <f t="shared" si="17"/>
        <v>3150.7780677418282</v>
      </c>
      <c r="W72" s="2">
        <f t="shared" si="18"/>
        <v>2325.6245422966899</v>
      </c>
      <c r="X72" s="2">
        <f t="shared" si="19"/>
        <v>1849.2219322581707</v>
      </c>
      <c r="Y72" s="2">
        <f t="shared" si="20"/>
        <v>9999.9999999999982</v>
      </c>
      <c r="Z72" s="2">
        <f t="shared" si="21"/>
        <v>-2661.549312202394</v>
      </c>
      <c r="AA72" s="2">
        <f t="shared" si="22"/>
        <v>-3129.8105198875287</v>
      </c>
      <c r="AB72" s="2">
        <f t="shared" si="23"/>
        <v>-2317.1886204498423</v>
      </c>
      <c r="AC72" s="2">
        <f t="shared" si="24"/>
        <v>-1844.9798657921222</v>
      </c>
      <c r="AD72" s="2">
        <f t="shared" si="25"/>
        <v>-9953.5283183318879</v>
      </c>
      <c r="AE72" s="2">
        <f t="shared" si="26"/>
        <v>-130.80457511183059</v>
      </c>
      <c r="AF72" s="2">
        <f t="shared" si="27"/>
        <v>314.27123050513796</v>
      </c>
      <c r="AG72" s="2">
        <f t="shared" si="28"/>
        <v>98.952525220994843</v>
      </c>
      <c r="AH72" s="2">
        <f t="shared" si="29"/>
        <v>-108.41257848950789</v>
      </c>
      <c r="AI72" s="2">
        <f t="shared" si="30"/>
        <v>174.00660212479431</v>
      </c>
      <c r="AJ72" s="2">
        <f t="shared" si="31"/>
        <v>226.56016995614996</v>
      </c>
      <c r="AK72" s="2">
        <f t="shared" si="32"/>
        <v>181.44457953069647</v>
      </c>
      <c r="AL72" s="2">
        <f t="shared" si="33"/>
        <v>-171.39080122000362</v>
      </c>
      <c r="AM72" s="2">
        <f t="shared" si="34"/>
        <v>-62.592031374458891</v>
      </c>
      <c r="AN72" s="2">
        <f t="shared" si="35"/>
        <v>174.02191689238393</v>
      </c>
      <c r="AO72" s="2">
        <f t="shared" si="36"/>
        <v>20057.815932774818</v>
      </c>
      <c r="AP72" s="2">
        <f t="shared" si="37"/>
        <v>-40929.807725269049</v>
      </c>
      <c r="AQ72" s="2">
        <f t="shared" si="38"/>
        <v>-17442.184067225189</v>
      </c>
      <c r="AR72" s="2">
        <f t="shared" si="39"/>
        <v>24022.097558563826</v>
      </c>
      <c r="AS72" s="2">
        <f t="shared" si="40"/>
        <v>-14292.078301155594</v>
      </c>
      <c r="AT72" s="2">
        <f t="shared" si="41"/>
        <v>34741.156284430508</v>
      </c>
      <c r="AU72" s="2">
        <f t="shared" si="42"/>
        <v>23630.835508063727</v>
      </c>
      <c r="AV72" s="2">
        <f t="shared" si="43"/>
        <v>-30210.74899940236</v>
      </c>
      <c r="AW72" s="2">
        <f t="shared" si="44"/>
        <v>-13869.164491936293</v>
      </c>
      <c r="AX72" s="2">
        <f t="shared" si="45"/>
        <v>14292.078301155581</v>
      </c>
    </row>
    <row r="73" spans="1:50" x14ac:dyDescent="0.25">
      <c r="A73" s="40" t="s">
        <v>16</v>
      </c>
      <c r="B73" s="41">
        <f>B13</f>
        <v>108.60677176365412</v>
      </c>
      <c r="C73" s="40" t="s">
        <v>17</v>
      </c>
      <c r="F73" s="5">
        <v>4.1000000000000002E-2</v>
      </c>
      <c r="G73" s="5">
        <f t="shared" si="2"/>
        <v>1.0733774899765127</v>
      </c>
      <c r="H73" s="2">
        <f t="shared" si="3"/>
        <v>61.500000000000007</v>
      </c>
      <c r="I73" s="4">
        <f t="shared" si="4"/>
        <v>-0.47715876025960841</v>
      </c>
      <c r="J73" s="2">
        <f t="shared" si="5"/>
        <v>0.87881711266196527</v>
      </c>
      <c r="K73" s="2">
        <f t="shared" si="6"/>
        <v>0.47715876025960868</v>
      </c>
      <c r="L73" s="2">
        <f t="shared" si="7"/>
        <v>-0.87881711266196516</v>
      </c>
      <c r="M73" s="2">
        <f t="shared" si="8"/>
        <v>0.87881711266196538</v>
      </c>
      <c r="N73" s="2">
        <f t="shared" si="9"/>
        <v>0.47715876025960863</v>
      </c>
      <c r="O73" s="2">
        <f t="shared" si="10"/>
        <v>-0.87881711266196527</v>
      </c>
      <c r="P73" s="2">
        <f t="shared" si="11"/>
        <v>-0.47715876025960874</v>
      </c>
      <c r="Q73" s="5">
        <f t="shared" si="12"/>
        <v>5.6493206181440669</v>
      </c>
      <c r="R73" s="5">
        <f t="shared" si="13"/>
        <v>6.6036381386632828</v>
      </c>
      <c r="S73" s="5">
        <f t="shared" si="14"/>
        <v>4.8460039133393522</v>
      </c>
      <c r="T73" s="5">
        <f t="shared" si="15"/>
        <v>3.891686392820136</v>
      </c>
      <c r="U73" s="2">
        <f t="shared" si="16"/>
        <v>2691.3510874282538</v>
      </c>
      <c r="V73" s="2">
        <f t="shared" si="17"/>
        <v>3145.9904450090962</v>
      </c>
      <c r="W73" s="2">
        <f t="shared" si="18"/>
        <v>2308.6489125717449</v>
      </c>
      <c r="X73" s="2">
        <f t="shared" si="19"/>
        <v>1854.0095549909022</v>
      </c>
      <c r="Y73" s="2">
        <f t="shared" si="20"/>
        <v>9999.9999999999964</v>
      </c>
      <c r="Z73" s="2">
        <f t="shared" si="21"/>
        <v>-2678.2792791818711</v>
      </c>
      <c r="AA73" s="2">
        <f t="shared" si="22"/>
        <v>-3125.1182624757766</v>
      </c>
      <c r="AB73" s="2">
        <f t="shared" si="23"/>
        <v>-2300.3963040921935</v>
      </c>
      <c r="AC73" s="2">
        <f t="shared" si="24"/>
        <v>-1849.734463585406</v>
      </c>
      <c r="AD73" s="2">
        <f t="shared" si="25"/>
        <v>-9953.5283093352482</v>
      </c>
      <c r="AE73" s="2">
        <f t="shared" si="26"/>
        <v>-126.41625811909381</v>
      </c>
      <c r="AF73" s="2">
        <f t="shared" si="27"/>
        <v>317.94690497542217</v>
      </c>
      <c r="AG73" s="2">
        <f t="shared" si="28"/>
        <v>93.06020541123921</v>
      </c>
      <c r="AH73" s="2">
        <f t="shared" si="29"/>
        <v>-110.58384570000939</v>
      </c>
      <c r="AI73" s="2">
        <f t="shared" si="30"/>
        <v>174.00700656755819</v>
      </c>
      <c r="AJ73" s="2">
        <f t="shared" si="31"/>
        <v>232.82978372503774</v>
      </c>
      <c r="AK73" s="2">
        <f t="shared" si="32"/>
        <v>172.63108423880604</v>
      </c>
      <c r="AL73" s="2">
        <f t="shared" si="33"/>
        <v>-171.39557697471352</v>
      </c>
      <c r="AM73" s="2">
        <f t="shared" si="34"/>
        <v>-60.042129310757609</v>
      </c>
      <c r="AN73" s="2">
        <f t="shared" si="35"/>
        <v>174.02316167837265</v>
      </c>
      <c r="AO73" s="2">
        <f t="shared" si="36"/>
        <v>19263.02622450922</v>
      </c>
      <c r="AP73" s="2">
        <f t="shared" si="37"/>
        <v>-41471.253590175373</v>
      </c>
      <c r="AQ73" s="2">
        <f t="shared" si="38"/>
        <v>-16523.880794961413</v>
      </c>
      <c r="AR73" s="2">
        <f t="shared" si="39"/>
        <v>24440.029859471993</v>
      </c>
      <c r="AS73" s="2">
        <f t="shared" si="40"/>
        <v>-14292.078301155576</v>
      </c>
      <c r="AT73" s="2">
        <f t="shared" si="41"/>
        <v>35478.080877200082</v>
      </c>
      <c r="AU73" s="2">
        <f t="shared" si="42"/>
        <v>22517.053507936722</v>
      </c>
      <c r="AV73" s="2">
        <f t="shared" si="43"/>
        <v>-30433.202572447302</v>
      </c>
      <c r="AW73" s="2">
        <f t="shared" si="44"/>
        <v>-13269.853511533916</v>
      </c>
      <c r="AX73" s="2">
        <f t="shared" si="45"/>
        <v>14292.078301155581</v>
      </c>
    </row>
    <row r="74" spans="1:50" x14ac:dyDescent="0.25">
      <c r="A74" t="s">
        <v>137</v>
      </c>
      <c r="F74" s="5">
        <v>4.2000000000000003E-2</v>
      </c>
      <c r="G74" s="5">
        <f t="shared" si="2"/>
        <v>1.0995574287564276</v>
      </c>
      <c r="H74" s="2">
        <f t="shared" si="3"/>
        <v>63</v>
      </c>
      <c r="I74" s="4">
        <f t="shared" si="4"/>
        <v>-0.4539904997395468</v>
      </c>
      <c r="J74" s="2">
        <f t="shared" si="5"/>
        <v>0.89100652418836779</v>
      </c>
      <c r="K74" s="2">
        <f t="shared" si="6"/>
        <v>0.45399049973954692</v>
      </c>
      <c r="L74" s="2">
        <f t="shared" si="7"/>
        <v>-0.89100652418836779</v>
      </c>
      <c r="M74" s="2">
        <f t="shared" si="8"/>
        <v>0.89100652418836779</v>
      </c>
      <c r="N74" s="2">
        <f t="shared" si="9"/>
        <v>0.45399049973954686</v>
      </c>
      <c r="O74" s="2">
        <f t="shared" si="10"/>
        <v>-0.89100652418836779</v>
      </c>
      <c r="P74" s="2">
        <f t="shared" si="11"/>
        <v>-0.45399049973954697</v>
      </c>
      <c r="Q74" s="5">
        <f t="shared" si="12"/>
        <v>5.6846782901905311</v>
      </c>
      <c r="R74" s="5">
        <f t="shared" si="13"/>
        <v>6.5926592896696246</v>
      </c>
      <c r="S74" s="5">
        <f t="shared" si="14"/>
        <v>4.8106462412928881</v>
      </c>
      <c r="T74" s="5">
        <f t="shared" si="15"/>
        <v>3.9026652418137946</v>
      </c>
      <c r="U74" s="2">
        <f t="shared" si="16"/>
        <v>2708.1955746760755</v>
      </c>
      <c r="V74" s="2">
        <f t="shared" si="17"/>
        <v>3140.7600926932987</v>
      </c>
      <c r="W74" s="2">
        <f t="shared" si="18"/>
        <v>2291.8044253239236</v>
      </c>
      <c r="X74" s="2">
        <f t="shared" si="19"/>
        <v>1859.2399073067002</v>
      </c>
      <c r="Y74" s="2">
        <f t="shared" si="20"/>
        <v>9999.9999999999982</v>
      </c>
      <c r="Z74" s="2">
        <f t="shared" si="21"/>
        <v>-2694.876923145303</v>
      </c>
      <c r="AA74" s="2">
        <f t="shared" si="22"/>
        <v>-3119.9917636432469</v>
      </c>
      <c r="AB74" s="2">
        <f t="shared" si="23"/>
        <v>-2283.7310714427053</v>
      </c>
      <c r="AC74" s="2">
        <f t="shared" si="24"/>
        <v>-1854.9285416774769</v>
      </c>
      <c r="AD74" s="2">
        <f t="shared" si="25"/>
        <v>-9953.5282999087322</v>
      </c>
      <c r="AE74" s="2">
        <f t="shared" si="26"/>
        <v>-121.7859786516841</v>
      </c>
      <c r="AF74" s="2">
        <f t="shared" si="27"/>
        <v>321.28829775010485</v>
      </c>
      <c r="AG74" s="2">
        <f t="shared" si="28"/>
        <v>87.25588425508883</v>
      </c>
      <c r="AH74" s="2">
        <f t="shared" si="29"/>
        <v>-112.75066444223457</v>
      </c>
      <c r="AI74" s="2">
        <f t="shared" si="30"/>
        <v>174.00753891127499</v>
      </c>
      <c r="AJ74" s="2">
        <f t="shared" si="31"/>
        <v>239.01844112502118</v>
      </c>
      <c r="AK74" s="2">
        <f t="shared" si="32"/>
        <v>163.70456432842209</v>
      </c>
      <c r="AL74" s="2">
        <f t="shared" si="33"/>
        <v>-171.24931510617873</v>
      </c>
      <c r="AM74" s="2">
        <f t="shared" si="34"/>
        <v>-57.44933298072511</v>
      </c>
      <c r="AN74" s="2">
        <f t="shared" si="35"/>
        <v>174.02435736653948</v>
      </c>
      <c r="AO74" s="2">
        <f t="shared" si="36"/>
        <v>18442.42593509431</v>
      </c>
      <c r="AP74" s="2">
        <f t="shared" si="37"/>
        <v>-41976.566002502877</v>
      </c>
      <c r="AQ74" s="2">
        <f t="shared" si="38"/>
        <v>-15606.861545371699</v>
      </c>
      <c r="AR74" s="2">
        <f t="shared" si="39"/>
        <v>24848.923311624691</v>
      </c>
      <c r="AS74" s="2">
        <f t="shared" si="40"/>
        <v>-14292.078301155576</v>
      </c>
      <c r="AT74" s="2">
        <f t="shared" si="41"/>
        <v>36195.298887216741</v>
      </c>
      <c r="AU74" s="2">
        <f t="shared" si="42"/>
        <v>21388.128660657843</v>
      </c>
      <c r="AV74" s="2">
        <f t="shared" si="43"/>
        <v>-30630.190426910835</v>
      </c>
      <c r="AW74" s="2">
        <f t="shared" si="44"/>
        <v>-12661.158819808168</v>
      </c>
      <c r="AX74" s="2">
        <f t="shared" si="45"/>
        <v>14292.078301155581</v>
      </c>
    </row>
    <row r="75" spans="1:50" x14ac:dyDescent="0.25">
      <c r="F75" s="5">
        <v>4.2999999999999997E-2</v>
      </c>
      <c r="G75" s="5">
        <f t="shared" si="2"/>
        <v>1.1257373675363425</v>
      </c>
      <c r="H75" s="2">
        <f t="shared" si="3"/>
        <v>64.5</v>
      </c>
      <c r="I75" s="4">
        <f t="shared" si="4"/>
        <v>-0.43051109680829525</v>
      </c>
      <c r="J75" s="2">
        <f t="shared" si="5"/>
        <v>0.90258528434986063</v>
      </c>
      <c r="K75" s="2">
        <f t="shared" si="6"/>
        <v>0.43051109680829514</v>
      </c>
      <c r="L75" s="2">
        <f t="shared" si="7"/>
        <v>-0.90258528434986052</v>
      </c>
      <c r="M75" s="2">
        <f t="shared" si="8"/>
        <v>0.90258528434986052</v>
      </c>
      <c r="N75" s="2">
        <f t="shared" si="9"/>
        <v>0.43051109680829508</v>
      </c>
      <c r="O75" s="2">
        <f t="shared" si="10"/>
        <v>-0.90258528434986063</v>
      </c>
      <c r="P75" s="2">
        <f t="shared" si="11"/>
        <v>-0.43051109680829519</v>
      </c>
      <c r="Q75" s="5">
        <f t="shared" si="12"/>
        <v>5.7197364532832742</v>
      </c>
      <c r="R75" s="5">
        <f t="shared" si="13"/>
        <v>6.5807586468998647</v>
      </c>
      <c r="S75" s="5">
        <f t="shared" si="14"/>
        <v>4.7755880782001441</v>
      </c>
      <c r="T75" s="5">
        <f t="shared" si="15"/>
        <v>3.914565884583554</v>
      </c>
      <c r="U75" s="2">
        <f t="shared" si="16"/>
        <v>2724.8973750766145</v>
      </c>
      <c r="V75" s="2">
        <f t="shared" si="17"/>
        <v>3135.0905954166492</v>
      </c>
      <c r="W75" s="2">
        <f t="shared" si="18"/>
        <v>2275.1026249233842</v>
      </c>
      <c r="X75" s="2">
        <f t="shared" si="19"/>
        <v>1864.9094045833497</v>
      </c>
      <c r="Y75" s="2">
        <f t="shared" si="20"/>
        <v>9999.9999999999982</v>
      </c>
      <c r="Z75" s="2">
        <f t="shared" si="21"/>
        <v>-2711.3309248113846</v>
      </c>
      <c r="AA75" s="2">
        <f t="shared" si="22"/>
        <v>-3114.4344501842911</v>
      </c>
      <c r="AB75" s="2">
        <f t="shared" si="23"/>
        <v>-2267.204427077294</v>
      </c>
      <c r="AC75" s="2">
        <f t="shared" si="24"/>
        <v>-1860.5584880826502</v>
      </c>
      <c r="AD75" s="2">
        <f t="shared" si="25"/>
        <v>-9953.5282901556202</v>
      </c>
      <c r="AE75" s="2">
        <f t="shared" si="26"/>
        <v>-116.91394291669246</v>
      </c>
      <c r="AF75" s="2">
        <f t="shared" si="27"/>
        <v>324.29211877925042</v>
      </c>
      <c r="AG75" s="2">
        <f t="shared" si="28"/>
        <v>81.542983739411781</v>
      </c>
      <c r="AH75" s="2">
        <f t="shared" si="29"/>
        <v>-114.91296627849432</v>
      </c>
      <c r="AI75" s="2">
        <f t="shared" si="30"/>
        <v>174.00819332347544</v>
      </c>
      <c r="AJ75" s="2">
        <f t="shared" si="31"/>
        <v>245.11517866615173</v>
      </c>
      <c r="AK75" s="2">
        <f t="shared" si="32"/>
        <v>154.67940610454798</v>
      </c>
      <c r="AL75" s="2">
        <f t="shared" si="33"/>
        <v>-170.95842060941487</v>
      </c>
      <c r="AM75" s="2">
        <f t="shared" si="34"/>
        <v>-54.81067330461056</v>
      </c>
      <c r="AN75" s="2">
        <f t="shared" si="35"/>
        <v>174.02549085667428</v>
      </c>
      <c r="AO75" s="2">
        <f t="shared" si="36"/>
        <v>17596.478364514169</v>
      </c>
      <c r="AP75" s="2">
        <f t="shared" si="37"/>
        <v>-42445.299547900649</v>
      </c>
      <c r="AQ75" s="2">
        <f t="shared" si="38"/>
        <v>-14691.853896107961</v>
      </c>
      <c r="AR75" s="2">
        <f t="shared" si="39"/>
        <v>25248.596778338877</v>
      </c>
      <c r="AS75" s="2">
        <f t="shared" si="40"/>
        <v>-14292.078301155561</v>
      </c>
      <c r="AT75" s="2">
        <f t="shared" si="41"/>
        <v>36891.784081615719</v>
      </c>
      <c r="AU75" s="2">
        <f t="shared" si="42"/>
        <v>20245.369362392888</v>
      </c>
      <c r="AV75" s="2">
        <f t="shared" si="43"/>
        <v>-30802.112244623804</v>
      </c>
      <c r="AW75" s="2">
        <f t="shared" si="44"/>
        <v>-12042.96289822924</v>
      </c>
      <c r="AX75" s="2">
        <f t="shared" si="45"/>
        <v>14292.078301155567</v>
      </c>
    </row>
    <row r="76" spans="1:50" x14ac:dyDescent="0.25">
      <c r="A76" t="s">
        <v>142</v>
      </c>
      <c r="F76" s="5">
        <v>4.3999999999999997E-2</v>
      </c>
      <c r="G76" s="5">
        <f t="shared" si="2"/>
        <v>1.1519173063162573</v>
      </c>
      <c r="H76" s="2">
        <f t="shared" si="3"/>
        <v>66</v>
      </c>
      <c r="I76" s="4">
        <f t="shared" si="4"/>
        <v>-0.40673664307580037</v>
      </c>
      <c r="J76" s="2">
        <f t="shared" si="5"/>
        <v>0.91354545764260076</v>
      </c>
      <c r="K76" s="2">
        <f t="shared" si="6"/>
        <v>0.40673664307580087</v>
      </c>
      <c r="L76" s="2">
        <f t="shared" si="7"/>
        <v>-0.91354545764260053</v>
      </c>
      <c r="M76" s="2">
        <f t="shared" si="8"/>
        <v>0.91354545764260087</v>
      </c>
      <c r="N76" s="2">
        <f t="shared" si="9"/>
        <v>0.40673664307580043</v>
      </c>
      <c r="O76" s="2">
        <f t="shared" si="10"/>
        <v>-0.91354545764260053</v>
      </c>
      <c r="P76" s="2">
        <f t="shared" si="11"/>
        <v>-0.40673664307580093</v>
      </c>
      <c r="Q76" s="5">
        <f t="shared" si="12"/>
        <v>5.7544710803085106</v>
      </c>
      <c r="R76" s="5">
        <f t="shared" si="13"/>
        <v>6.56794436646011</v>
      </c>
      <c r="S76" s="5">
        <f t="shared" si="14"/>
        <v>4.7408534511749103</v>
      </c>
      <c r="T76" s="5">
        <f t="shared" si="15"/>
        <v>3.9273801650233082</v>
      </c>
      <c r="U76" s="2">
        <f t="shared" si="16"/>
        <v>2741.4450420501512</v>
      </c>
      <c r="V76" s="2">
        <f t="shared" si="17"/>
        <v>3128.9858387693848</v>
      </c>
      <c r="W76" s="2">
        <f t="shared" si="18"/>
        <v>2258.5549579498488</v>
      </c>
      <c r="X76" s="2">
        <f t="shared" si="19"/>
        <v>1871.014161230614</v>
      </c>
      <c r="Y76" s="2">
        <f t="shared" si="20"/>
        <v>10000</v>
      </c>
      <c r="Z76" s="2">
        <f t="shared" si="21"/>
        <v>-2727.6300699319204</v>
      </c>
      <c r="AA76" s="2">
        <f t="shared" si="22"/>
        <v>-3108.4500379468927</v>
      </c>
      <c r="AB76" s="2">
        <f t="shared" si="23"/>
        <v>-2250.8277843928099</v>
      </c>
      <c r="AC76" s="2">
        <f t="shared" si="24"/>
        <v>-1866.6203879111463</v>
      </c>
      <c r="AD76" s="2">
        <f t="shared" si="25"/>
        <v>-9953.5282801827707</v>
      </c>
      <c r="AE76" s="2">
        <f t="shared" si="26"/>
        <v>-111.80088729957194</v>
      </c>
      <c r="AF76" s="2">
        <f t="shared" si="27"/>
        <v>326.95578896286872</v>
      </c>
      <c r="AG76" s="2">
        <f t="shared" si="28"/>
        <v>75.924542313261284</v>
      </c>
      <c r="AH76" s="2">
        <f t="shared" si="29"/>
        <v>-117.07048134227529</v>
      </c>
      <c r="AI76" s="2">
        <f t="shared" si="30"/>
        <v>174.0089626342828</v>
      </c>
      <c r="AJ76" s="2">
        <f t="shared" si="31"/>
        <v>251.10890422995928</v>
      </c>
      <c r="AK76" s="2">
        <f t="shared" si="32"/>
        <v>145.57009607395332</v>
      </c>
      <c r="AL76" s="2">
        <f t="shared" si="33"/>
        <v>-170.52931407743117</v>
      </c>
      <c r="AM76" s="2">
        <f t="shared" si="34"/>
        <v>-52.123136496458848</v>
      </c>
      <c r="AN76" s="2">
        <f t="shared" si="35"/>
        <v>174.02654973002262</v>
      </c>
      <c r="AO76" s="2">
        <f t="shared" si="36"/>
        <v>16725.692303704123</v>
      </c>
      <c r="AP76" s="2">
        <f t="shared" si="37"/>
        <v>-42877.06200053692</v>
      </c>
      <c r="AQ76" s="2">
        <f t="shared" si="38"/>
        <v>-13779.555926980922</v>
      </c>
      <c r="AR76" s="2">
        <f t="shared" si="39"/>
        <v>25638.847322658115</v>
      </c>
      <c r="AS76" s="2">
        <f t="shared" si="40"/>
        <v>-14292.078301155601</v>
      </c>
      <c r="AT76" s="2">
        <f t="shared" si="41"/>
        <v>37566.519983126163</v>
      </c>
      <c r="AU76" s="2">
        <f t="shared" si="42"/>
        <v>19090.097944391662</v>
      </c>
      <c r="AV76" s="2">
        <f t="shared" si="43"/>
        <v>-30949.389340068887</v>
      </c>
      <c r="AW76" s="2">
        <f t="shared" si="44"/>
        <v>-11415.150286293379</v>
      </c>
      <c r="AX76" s="2">
        <f t="shared" si="45"/>
        <v>14292.078301155563</v>
      </c>
    </row>
    <row r="77" spans="1:50" x14ac:dyDescent="0.25">
      <c r="A77" s="39" t="s">
        <v>139</v>
      </c>
      <c r="B77" s="41">
        <f>($B$4^2)*$B$5</f>
        <v>13707.783890401883</v>
      </c>
      <c r="C77" s="40" t="s">
        <v>140</v>
      </c>
      <c r="F77" s="5">
        <v>4.4999999999999998E-2</v>
      </c>
      <c r="G77" s="5">
        <f t="shared" si="2"/>
        <v>1.1780972450961724</v>
      </c>
      <c r="H77" s="2">
        <f t="shared" si="3"/>
        <v>67.5</v>
      </c>
      <c r="I77" s="4">
        <f t="shared" si="4"/>
        <v>-0.38268343236508984</v>
      </c>
      <c r="J77" s="2">
        <f t="shared" si="5"/>
        <v>0.92387953251128674</v>
      </c>
      <c r="K77" s="2">
        <f t="shared" si="6"/>
        <v>0.38268343236509034</v>
      </c>
      <c r="L77" s="2">
        <f t="shared" si="7"/>
        <v>-0.92387953251128652</v>
      </c>
      <c r="M77" s="2">
        <f t="shared" si="8"/>
        <v>0.92387953251128674</v>
      </c>
      <c r="N77" s="2">
        <f t="shared" si="9"/>
        <v>0.38268343236508989</v>
      </c>
      <c r="O77" s="2">
        <f t="shared" si="10"/>
        <v>-0.92387953251128652</v>
      </c>
      <c r="P77" s="2">
        <f t="shared" si="11"/>
        <v>-0.38268343236509039</v>
      </c>
      <c r="Q77" s="5">
        <f t="shared" si="12"/>
        <v>5.7888583658879069</v>
      </c>
      <c r="R77" s="5">
        <f t="shared" si="13"/>
        <v>6.5542252306180862</v>
      </c>
      <c r="S77" s="5">
        <f t="shared" si="14"/>
        <v>4.7064661655955131</v>
      </c>
      <c r="T77" s="5">
        <f t="shared" si="15"/>
        <v>3.941099300865333</v>
      </c>
      <c r="U77" s="2">
        <f t="shared" si="16"/>
        <v>2757.8272346523158</v>
      </c>
      <c r="V77" s="2">
        <f t="shared" si="17"/>
        <v>3122.4500066467708</v>
      </c>
      <c r="W77" s="2">
        <f t="shared" si="18"/>
        <v>2242.1727653476837</v>
      </c>
      <c r="X77" s="2">
        <f t="shared" si="19"/>
        <v>1877.5499933532278</v>
      </c>
      <c r="Y77" s="2">
        <f t="shared" si="20"/>
        <v>9999.9999999999982</v>
      </c>
      <c r="Z77" s="2">
        <f t="shared" si="21"/>
        <v>-2743.7632568476911</v>
      </c>
      <c r="AA77" s="2">
        <f t="shared" si="22"/>
        <v>-3102.0425296027124</v>
      </c>
      <c r="AB77" s="2">
        <f t="shared" si="23"/>
        <v>-2234.6124575048711</v>
      </c>
      <c r="AC77" s="2">
        <f t="shared" si="24"/>
        <v>-1873.1100261441668</v>
      </c>
      <c r="AD77" s="2">
        <f t="shared" si="25"/>
        <v>-9953.5282700994412</v>
      </c>
      <c r="AE77" s="2">
        <f t="shared" si="26"/>
        <v>-106.44809093868902</v>
      </c>
      <c r="AF77" s="2">
        <f t="shared" si="27"/>
        <v>329.27744217640173</v>
      </c>
      <c r="AG77" s="2">
        <f t="shared" si="28"/>
        <v>70.40322118208725</v>
      </c>
      <c r="AH77" s="2">
        <f t="shared" si="29"/>
        <v>-119.22273400483374</v>
      </c>
      <c r="AI77" s="2">
        <f t="shared" si="30"/>
        <v>174.00983841496623</v>
      </c>
      <c r="AJ77" s="2">
        <f t="shared" si="31"/>
        <v>256.98842483290758</v>
      </c>
      <c r="AK77" s="2">
        <f t="shared" si="32"/>
        <v>136.39118233298822</v>
      </c>
      <c r="AL77" s="2">
        <f t="shared" si="33"/>
        <v>-169.96841141254751</v>
      </c>
      <c r="AM77" s="2">
        <f t="shared" si="34"/>
        <v>-49.383673368002214</v>
      </c>
      <c r="AN77" s="2">
        <f t="shared" si="35"/>
        <v>174.02752238534606</v>
      </c>
      <c r="AO77" s="2">
        <f t="shared" si="36"/>
        <v>15830.621880400084</v>
      </c>
      <c r="AP77" s="2">
        <f t="shared" si="37"/>
        <v>-43271.51478646024</v>
      </c>
      <c r="AQ77" s="2">
        <f t="shared" si="38"/>
        <v>-12870.635546981668</v>
      </c>
      <c r="AR77" s="2">
        <f t="shared" si="39"/>
        <v>26019.450151886238</v>
      </c>
      <c r="AS77" s="2">
        <f t="shared" si="40"/>
        <v>-14292.07830115559</v>
      </c>
      <c r="AT77" s="2">
        <f t="shared" si="41"/>
        <v>38218.50204446214</v>
      </c>
      <c r="AU77" s="2">
        <f t="shared" si="42"/>
        <v>17923.648288979759</v>
      </c>
      <c r="AV77" s="2">
        <f t="shared" si="43"/>
        <v>-31072.462893884349</v>
      </c>
      <c r="AW77" s="2">
        <f t="shared" si="44"/>
        <v>-10777.609138401989</v>
      </c>
      <c r="AX77" s="2">
        <f t="shared" si="45"/>
        <v>14292.078301155558</v>
      </c>
    </row>
    <row r="78" spans="1:50" x14ac:dyDescent="0.25">
      <c r="A78" s="39" t="s">
        <v>139</v>
      </c>
      <c r="B78" s="41">
        <f>$B$77/32.174</f>
        <v>426.05159104873138</v>
      </c>
      <c r="C78" s="40" t="s">
        <v>141</v>
      </c>
      <c r="F78" s="5">
        <v>4.5999999999999999E-2</v>
      </c>
      <c r="G78" s="5">
        <f t="shared" si="2"/>
        <v>1.2042771838760873</v>
      </c>
      <c r="H78" s="2">
        <f t="shared" si="3"/>
        <v>68.999999999999986</v>
      </c>
      <c r="I78" s="4">
        <f t="shared" si="4"/>
        <v>-0.35836794954530038</v>
      </c>
      <c r="J78" s="2">
        <f t="shared" si="5"/>
        <v>0.93358042649720163</v>
      </c>
      <c r="K78" s="2">
        <f t="shared" si="6"/>
        <v>0.35836794954530071</v>
      </c>
      <c r="L78" s="2">
        <f t="shared" si="7"/>
        <v>-0.93358042649720152</v>
      </c>
      <c r="M78" s="2">
        <f t="shared" si="8"/>
        <v>0.93358042649720174</v>
      </c>
      <c r="N78" s="2">
        <f t="shared" si="9"/>
        <v>0.35836794954530066</v>
      </c>
      <c r="O78" s="2">
        <f t="shared" si="10"/>
        <v>-0.93358042649720163</v>
      </c>
      <c r="P78" s="2">
        <f t="shared" si="11"/>
        <v>-0.35836794954530077</v>
      </c>
      <c r="Q78" s="5">
        <f t="shared" si="12"/>
        <v>5.8228747426936112</v>
      </c>
      <c r="R78" s="5">
        <f t="shared" si="13"/>
        <v>6.5396106417842113</v>
      </c>
      <c r="S78" s="5">
        <f t="shared" si="14"/>
        <v>4.6724497887898089</v>
      </c>
      <c r="T78" s="5">
        <f t="shared" si="15"/>
        <v>3.9557138896992075</v>
      </c>
      <c r="U78" s="2">
        <f t="shared" si="16"/>
        <v>2774.0327253466071</v>
      </c>
      <c r="V78" s="2">
        <f t="shared" si="17"/>
        <v>3115.4875783816738</v>
      </c>
      <c r="W78" s="2">
        <f t="shared" si="18"/>
        <v>2225.9672746533925</v>
      </c>
      <c r="X78" s="2">
        <f t="shared" si="19"/>
        <v>1884.5124216183253</v>
      </c>
      <c r="Y78" s="2">
        <f t="shared" si="20"/>
        <v>9999.9999999999982</v>
      </c>
      <c r="Z78" s="2">
        <f t="shared" si="21"/>
        <v>-2759.7195039444255</v>
      </c>
      <c r="AA78" s="2">
        <f t="shared" si="22"/>
        <v>-3095.2162122397849</v>
      </c>
      <c r="AB78" s="2">
        <f t="shared" si="23"/>
        <v>-2218.5696532091251</v>
      </c>
      <c r="AC78" s="2">
        <f t="shared" si="24"/>
        <v>-1880.0228906227796</v>
      </c>
      <c r="AD78" s="2">
        <f t="shared" si="25"/>
        <v>-9953.5282600161154</v>
      </c>
      <c r="AE78" s="2">
        <f t="shared" si="26"/>
        <v>-100.85738677892527</v>
      </c>
      <c r="AF78" s="2">
        <f t="shared" si="27"/>
        <v>331.2559250312687</v>
      </c>
      <c r="AG78" s="2">
        <f t="shared" si="28"/>
        <v>64.98131160781702</v>
      </c>
      <c r="AH78" s="2">
        <f t="shared" si="29"/>
        <v>-121.36903878987054</v>
      </c>
      <c r="AI78" s="2">
        <f t="shared" si="30"/>
        <v>174.01081107028989</v>
      </c>
      <c r="AJ78" s="2">
        <f t="shared" si="31"/>
        <v>262.74247539137139</v>
      </c>
      <c r="AK78" s="2">
        <f t="shared" si="32"/>
        <v>127.15723601189215</v>
      </c>
      <c r="AL78" s="2">
        <f t="shared" si="33"/>
        <v>-169.28210427898426</v>
      </c>
      <c r="AM78" s="2">
        <f t="shared" si="34"/>
        <v>-46.589208958249678</v>
      </c>
      <c r="AN78" s="2">
        <f t="shared" si="35"/>
        <v>174.0283981660296</v>
      </c>
      <c r="AO78" s="2">
        <f t="shared" si="36"/>
        <v>14911.866296310374</v>
      </c>
      <c r="AP78" s="2">
        <f t="shared" si="37"/>
        <v>-43628.373332584451</v>
      </c>
      <c r="AQ78" s="2">
        <f t="shared" si="38"/>
        <v>-11965.729919587164</v>
      </c>
      <c r="AR78" s="2">
        <f t="shared" si="39"/>
        <v>26390.158654705654</v>
      </c>
      <c r="AS78" s="2">
        <f t="shared" si="40"/>
        <v>-14292.078301155587</v>
      </c>
      <c r="AT78" s="2">
        <f t="shared" si="41"/>
        <v>38846.739822694202</v>
      </c>
      <c r="AU78" s="2">
        <f t="shared" si="42"/>
        <v>16747.363429477417</v>
      </c>
      <c r="AV78" s="2">
        <f t="shared" si="43"/>
        <v>-31171.792164595918</v>
      </c>
      <c r="AW78" s="2">
        <f t="shared" si="44"/>
        <v>-10130.232786420129</v>
      </c>
      <c r="AX78" s="2">
        <f t="shared" si="45"/>
        <v>14292.078301155572</v>
      </c>
    </row>
    <row r="79" spans="1:50" x14ac:dyDescent="0.25">
      <c r="F79" s="5">
        <v>4.7E-2</v>
      </c>
      <c r="G79" s="5">
        <f t="shared" si="2"/>
        <v>1.2304571226560022</v>
      </c>
      <c r="H79" s="2">
        <f t="shared" si="3"/>
        <v>70.5</v>
      </c>
      <c r="I79" s="4">
        <f t="shared" si="4"/>
        <v>-0.33380685923377112</v>
      </c>
      <c r="J79" s="2">
        <f t="shared" si="5"/>
        <v>0.94264149109217832</v>
      </c>
      <c r="K79" s="2">
        <f t="shared" si="6"/>
        <v>0.33380685923377124</v>
      </c>
      <c r="L79" s="2">
        <f t="shared" si="7"/>
        <v>-0.94264149109217832</v>
      </c>
      <c r="M79" s="2">
        <f t="shared" si="8"/>
        <v>0.94264149109217832</v>
      </c>
      <c r="N79" s="2">
        <f t="shared" si="9"/>
        <v>0.33380685923377118</v>
      </c>
      <c r="O79" s="2">
        <f t="shared" si="10"/>
        <v>-0.94264149109217832</v>
      </c>
      <c r="P79" s="2">
        <f t="shared" si="11"/>
        <v>-0.33380685923377129</v>
      </c>
      <c r="Q79" s="5">
        <f t="shared" si="12"/>
        <v>5.8564968976001168</v>
      </c>
      <c r="R79" s="5">
        <f t="shared" si="13"/>
        <v>6.5241106160676594</v>
      </c>
      <c r="S79" s="5">
        <f t="shared" si="14"/>
        <v>4.6388276338833023</v>
      </c>
      <c r="T79" s="5">
        <f t="shared" si="15"/>
        <v>3.9712139154157597</v>
      </c>
      <c r="U79" s="2">
        <f t="shared" si="16"/>
        <v>2790.0504076991856</v>
      </c>
      <c r="V79" s="2">
        <f t="shared" si="17"/>
        <v>3108.1033256746441</v>
      </c>
      <c r="W79" s="2">
        <f t="shared" si="18"/>
        <v>2209.9495923008135</v>
      </c>
      <c r="X79" s="2">
        <f t="shared" si="19"/>
        <v>1891.896674325355</v>
      </c>
      <c r="Y79" s="2">
        <f t="shared" si="20"/>
        <v>9999.9999999999982</v>
      </c>
      <c r="Z79" s="2">
        <f t="shared" si="21"/>
        <v>-2775.4879570039607</v>
      </c>
      <c r="AA79" s="2">
        <f t="shared" si="22"/>
        <v>-3087.9756547781694</v>
      </c>
      <c r="AB79" s="2">
        <f t="shared" si="23"/>
        <v>-2202.710463012419</v>
      </c>
      <c r="AC79" s="2">
        <f t="shared" si="24"/>
        <v>-1887.3541752487138</v>
      </c>
      <c r="AD79" s="2">
        <f t="shared" si="25"/>
        <v>-9953.5282500432641</v>
      </c>
      <c r="AE79" s="2">
        <f t="shared" si="26"/>
        <v>-95.031171028156976</v>
      </c>
      <c r="AF79" s="2">
        <f t="shared" si="27"/>
        <v>332.8907943847326</v>
      </c>
      <c r="AG79" s="2">
        <f t="shared" si="28"/>
        <v>59.660743148538891</v>
      </c>
      <c r="AH79" s="2">
        <f t="shared" si="29"/>
        <v>-123.50849656147624</v>
      </c>
      <c r="AI79" s="2">
        <f t="shared" si="30"/>
        <v>174.01186994363826</v>
      </c>
      <c r="AJ79" s="2">
        <f t="shared" si="31"/>
        <v>268.3597484001458</v>
      </c>
      <c r="AK79" s="2">
        <f t="shared" si="32"/>
        <v>117.88281291613173</v>
      </c>
      <c r="AL79" s="2">
        <f t="shared" si="33"/>
        <v>-168.47674134167849</v>
      </c>
      <c r="AM79" s="2">
        <f t="shared" si="34"/>
        <v>-43.736652497762641</v>
      </c>
      <c r="AN79" s="2">
        <f t="shared" si="35"/>
        <v>174.02916747683642</v>
      </c>
      <c r="AO79" s="2">
        <f t="shared" si="36"/>
        <v>13970.069455469516</v>
      </c>
      <c r="AP79" s="2">
        <f t="shared" si="37"/>
        <v>-43947.40730073757</v>
      </c>
      <c r="AQ79" s="2">
        <f t="shared" si="38"/>
        <v>-11065.444987063316</v>
      </c>
      <c r="AR79" s="2">
        <f t="shared" si="39"/>
        <v>26750.70453117579</v>
      </c>
      <c r="AS79" s="2">
        <f t="shared" si="40"/>
        <v>-14292.078301155583</v>
      </c>
      <c r="AT79" s="2">
        <f t="shared" si="41"/>
        <v>39450.259148038502</v>
      </c>
      <c r="AU79" s="2">
        <f t="shared" si="42"/>
        <v>15562.593139762379</v>
      </c>
      <c r="AV79" s="2">
        <f t="shared" si="43"/>
        <v>-31247.852683874855</v>
      </c>
      <c r="AW79" s="2">
        <f t="shared" si="44"/>
        <v>-9472.9213027704573</v>
      </c>
      <c r="AX79" s="2">
        <f t="shared" si="45"/>
        <v>14292.078301155569</v>
      </c>
    </row>
    <row r="80" spans="1:50" x14ac:dyDescent="0.25">
      <c r="A80" t="s">
        <v>143</v>
      </c>
      <c r="F80" s="5">
        <v>4.8000000000000001E-2</v>
      </c>
      <c r="G80" s="5">
        <f t="shared" si="2"/>
        <v>1.2566370614359172</v>
      </c>
      <c r="H80" s="2">
        <f t="shared" si="3"/>
        <v>72</v>
      </c>
      <c r="I80" s="4">
        <f t="shared" si="4"/>
        <v>-0.30901699437494745</v>
      </c>
      <c r="J80" s="2">
        <f t="shared" si="5"/>
        <v>0.95105651629515353</v>
      </c>
      <c r="K80" s="2">
        <f t="shared" si="6"/>
        <v>0.30901699437494756</v>
      </c>
      <c r="L80" s="2">
        <f t="shared" si="7"/>
        <v>-0.95105651629515353</v>
      </c>
      <c r="M80" s="2">
        <f t="shared" si="8"/>
        <v>0.95105651629515353</v>
      </c>
      <c r="N80" s="2">
        <f t="shared" si="9"/>
        <v>0.30901699437494751</v>
      </c>
      <c r="O80" s="2">
        <f t="shared" si="10"/>
        <v>-0.95105651629515353</v>
      </c>
      <c r="P80" s="2">
        <f t="shared" si="11"/>
        <v>-0.30901699437494762</v>
      </c>
      <c r="Q80" s="5">
        <f t="shared" si="12"/>
        <v>5.8897017876619158</v>
      </c>
      <c r="R80" s="5">
        <f t="shared" si="13"/>
        <v>6.5077357764118107</v>
      </c>
      <c r="S80" s="5">
        <f t="shared" si="14"/>
        <v>4.6056227438215034</v>
      </c>
      <c r="T80" s="5">
        <f t="shared" si="15"/>
        <v>3.9875887550716085</v>
      </c>
      <c r="U80" s="2">
        <f t="shared" si="16"/>
        <v>2805.8693039906689</v>
      </c>
      <c r="V80" s="2">
        <f t="shared" si="17"/>
        <v>3100.3023093236357</v>
      </c>
      <c r="W80" s="2">
        <f t="shared" si="18"/>
        <v>2194.1306960093302</v>
      </c>
      <c r="X80" s="2">
        <f t="shared" si="19"/>
        <v>1899.6976906763634</v>
      </c>
      <c r="Y80" s="2">
        <f t="shared" si="20"/>
        <v>9999.9999999999982</v>
      </c>
      <c r="Z80" s="2">
        <f t="shared" si="21"/>
        <v>-2791.0578964458405</v>
      </c>
      <c r="AA80" s="2">
        <f t="shared" si="22"/>
        <v>-3080.325705208968</v>
      </c>
      <c r="AB80" s="2">
        <f t="shared" si="23"/>
        <v>-2187.0458552403611</v>
      </c>
      <c r="AC80" s="2">
        <f t="shared" si="24"/>
        <v>-1895.098783394981</v>
      </c>
      <c r="AD80" s="2">
        <f t="shared" si="25"/>
        <v>-9953.5282402901503</v>
      </c>
      <c r="AE80" s="2">
        <f t="shared" si="26"/>
        <v>-88.972410945815341</v>
      </c>
      <c r="AF80" s="2">
        <f t="shared" si="27"/>
        <v>334.18231262249748</v>
      </c>
      <c r="AG80" s="2">
        <f t="shared" si="28"/>
        <v>54.443092769896914</v>
      </c>
      <c r="AH80" s="2">
        <f t="shared" si="29"/>
        <v>-125.63999101280567</v>
      </c>
      <c r="AI80" s="2">
        <f t="shared" si="30"/>
        <v>174.01300343377338</v>
      </c>
      <c r="AJ80" s="2">
        <f t="shared" si="31"/>
        <v>273.82892443072717</v>
      </c>
      <c r="AK80" s="2">
        <f t="shared" si="32"/>
        <v>108.58241550371206</v>
      </c>
      <c r="AL80" s="2">
        <f t="shared" si="33"/>
        <v>-167.55861033081672</v>
      </c>
      <c r="AM80" s="2">
        <f t="shared" si="34"/>
        <v>-40.822907714585924</v>
      </c>
      <c r="AN80" s="2">
        <f t="shared" si="35"/>
        <v>174.02982188903661</v>
      </c>
      <c r="AO80" s="2">
        <f t="shared" si="36"/>
        <v>13005.919483921833</v>
      </c>
      <c r="AP80" s="2">
        <f t="shared" si="37"/>
        <v>-44228.440706507346</v>
      </c>
      <c r="AQ80" s="2">
        <f t="shared" si="38"/>
        <v>-10170.355094199225</v>
      </c>
      <c r="AR80" s="2">
        <f t="shared" si="39"/>
        <v>27100.798015629156</v>
      </c>
      <c r="AS80" s="2">
        <f t="shared" si="40"/>
        <v>-14292.07830115558</v>
      </c>
      <c r="AT80" s="2">
        <f t="shared" si="41"/>
        <v>40028.104281493084</v>
      </c>
      <c r="AU80" s="2">
        <f t="shared" si="42"/>
        <v>14370.69151921348</v>
      </c>
      <c r="AV80" s="2">
        <f t="shared" si="43"/>
        <v>-31301.134440643415</v>
      </c>
      <c r="AW80" s="2">
        <f t="shared" si="44"/>
        <v>-8805.5830589075813</v>
      </c>
      <c r="AX80" s="2">
        <f t="shared" si="45"/>
        <v>14292.078301155565</v>
      </c>
    </row>
    <row r="81" spans="1:50" x14ac:dyDescent="0.25">
      <c r="A81" s="39" t="s">
        <v>139</v>
      </c>
      <c r="B81" s="41">
        <f>($B$38^2)*$B$33</f>
        <v>175459.63379714411</v>
      </c>
      <c r="C81" s="40" t="s">
        <v>140</v>
      </c>
      <c r="F81" s="5">
        <v>4.9000000000000002E-2</v>
      </c>
      <c r="G81" s="5">
        <f t="shared" si="2"/>
        <v>1.2828170002158321</v>
      </c>
      <c r="H81" s="2">
        <f t="shared" si="3"/>
        <v>73.5</v>
      </c>
      <c r="I81" s="4">
        <f t="shared" si="4"/>
        <v>-0.28401534470392276</v>
      </c>
      <c r="J81" s="2">
        <f t="shared" si="5"/>
        <v>0.95881973486819305</v>
      </c>
      <c r="K81" s="2">
        <f t="shared" si="6"/>
        <v>0.28401534470392265</v>
      </c>
      <c r="L81" s="2">
        <f t="shared" si="7"/>
        <v>-0.95881973486819305</v>
      </c>
      <c r="M81" s="2">
        <f t="shared" si="8"/>
        <v>0.95881973486819305</v>
      </c>
      <c r="N81" s="2">
        <f t="shared" si="9"/>
        <v>0.28401534470392259</v>
      </c>
      <c r="O81" s="2">
        <f t="shared" si="10"/>
        <v>-0.95881973486819305</v>
      </c>
      <c r="P81" s="2">
        <f t="shared" si="11"/>
        <v>-0.2840153447039227</v>
      </c>
      <c r="Q81" s="5">
        <f t="shared" si="12"/>
        <v>5.9224666559059802</v>
      </c>
      <c r="R81" s="5">
        <f t="shared" si="13"/>
        <v>6.4904973453138251</v>
      </c>
      <c r="S81" s="5">
        <f t="shared" si="14"/>
        <v>4.5728578755774389</v>
      </c>
      <c r="T81" s="5">
        <f t="shared" si="15"/>
        <v>4.0048271861695941</v>
      </c>
      <c r="U81" s="2">
        <f t="shared" si="16"/>
        <v>2821.4785727397093</v>
      </c>
      <c r="V81" s="2">
        <f t="shared" si="17"/>
        <v>3092.0898757555865</v>
      </c>
      <c r="W81" s="2">
        <f t="shared" si="18"/>
        <v>2178.5214272602898</v>
      </c>
      <c r="X81" s="2">
        <f t="shared" si="19"/>
        <v>1907.9101242444133</v>
      </c>
      <c r="Y81" s="2">
        <f t="shared" si="20"/>
        <v>10000</v>
      </c>
      <c r="Z81" s="2">
        <f t="shared" si="21"/>
        <v>-2806.4187444547679</v>
      </c>
      <c r="AA81" s="2">
        <f t="shared" si="22"/>
        <v>-3072.2714876571322</v>
      </c>
      <c r="AB81" s="2">
        <f t="shared" si="23"/>
        <v>-2171.5866672276234</v>
      </c>
      <c r="AC81" s="2">
        <f t="shared" si="24"/>
        <v>-1903.2513315241124</v>
      </c>
      <c r="AD81" s="2">
        <f t="shared" si="25"/>
        <v>-9953.5282308636361</v>
      </c>
      <c r="AE81" s="2">
        <f t="shared" si="26"/>
        <v>-82.684650898538877</v>
      </c>
      <c r="AF81" s="2">
        <f t="shared" si="27"/>
        <v>335.13144074643048</v>
      </c>
      <c r="AG81" s="2">
        <f t="shared" si="28"/>
        <v>49.329594759101084</v>
      </c>
      <c r="AH81" s="2">
        <f t="shared" si="29"/>
        <v>-127.7621854850526</v>
      </c>
      <c r="AI81" s="2">
        <f t="shared" si="30"/>
        <v>174.01419912194007</v>
      </c>
      <c r="AJ81" s="2">
        <f t="shared" si="31"/>
        <v>279.13870335017555</v>
      </c>
      <c r="AK81" s="2">
        <f t="shared" si="32"/>
        <v>99.270455335177473</v>
      </c>
      <c r="AL81" s="2">
        <f t="shared" si="33"/>
        <v>-166.53392096607891</v>
      </c>
      <c r="AM81" s="2">
        <f t="shared" si="34"/>
        <v>-37.844883486521006</v>
      </c>
      <c r="AN81" s="2">
        <f t="shared" si="35"/>
        <v>174.0303542327531</v>
      </c>
      <c r="AO81" s="2">
        <f t="shared" si="36"/>
        <v>12020.148141171008</v>
      </c>
      <c r="AP81" s="2">
        <f t="shared" si="37"/>
        <v>-44471.351922908936</v>
      </c>
      <c r="AQ81" s="2">
        <f t="shared" si="38"/>
        <v>-9281.0027116231904</v>
      </c>
      <c r="AR81" s="2">
        <f t="shared" si="39"/>
        <v>27440.128192205546</v>
      </c>
      <c r="AS81" s="2">
        <f t="shared" si="40"/>
        <v>-14292.078301155572</v>
      </c>
      <c r="AT81" s="2">
        <f t="shared" si="41"/>
        <v>40579.340055758636</v>
      </c>
      <c r="AU81" s="2">
        <f t="shared" si="42"/>
        <v>13173.014578773482</v>
      </c>
      <c r="AV81" s="2">
        <f t="shared" si="43"/>
        <v>-31332.140059355828</v>
      </c>
      <c r="AW81" s="2">
        <f t="shared" si="44"/>
        <v>-8128.136274020716</v>
      </c>
      <c r="AX81" s="2">
        <f t="shared" si="45"/>
        <v>14292.078301155572</v>
      </c>
    </row>
    <row r="82" spans="1:50" x14ac:dyDescent="0.25">
      <c r="A82" s="39" t="s">
        <v>139</v>
      </c>
      <c r="B82" s="41">
        <f>$B$81/32.174</f>
        <v>5453.4603654237617</v>
      </c>
      <c r="C82" s="40" t="s">
        <v>141</v>
      </c>
      <c r="F82" s="5">
        <v>0.05</v>
      </c>
      <c r="G82" s="5">
        <f t="shared" si="2"/>
        <v>1.3089969389957472</v>
      </c>
      <c r="H82" s="2">
        <f t="shared" si="3"/>
        <v>75.000000000000014</v>
      </c>
      <c r="I82" s="4">
        <f t="shared" si="4"/>
        <v>-0.25881904510252074</v>
      </c>
      <c r="J82" s="2">
        <f t="shared" si="5"/>
        <v>0.96592582628906831</v>
      </c>
      <c r="K82" s="2">
        <f t="shared" si="6"/>
        <v>0.25881904510252063</v>
      </c>
      <c r="L82" s="2">
        <f t="shared" si="7"/>
        <v>-0.96592582628906831</v>
      </c>
      <c r="M82" s="2">
        <f t="shared" si="8"/>
        <v>0.96592582628906831</v>
      </c>
      <c r="N82" s="2">
        <f t="shared" si="9"/>
        <v>0.25881904510252057</v>
      </c>
      <c r="O82" s="2">
        <f t="shared" si="10"/>
        <v>-0.96592582628906831</v>
      </c>
      <c r="P82" s="2">
        <f t="shared" si="11"/>
        <v>-0.25881904510252068</v>
      </c>
      <c r="Q82" s="5">
        <f t="shared" si="12"/>
        <v>5.9547690469282575</v>
      </c>
      <c r="R82" s="5">
        <f t="shared" si="13"/>
        <v>6.472407137133299</v>
      </c>
      <c r="S82" s="5">
        <f t="shared" si="14"/>
        <v>4.5405554845551617</v>
      </c>
      <c r="T82" s="5">
        <f t="shared" si="15"/>
        <v>4.0229173943501202</v>
      </c>
      <c r="U82" s="2">
        <f t="shared" si="16"/>
        <v>2836.8675161332067</v>
      </c>
      <c r="V82" s="2">
        <f t="shared" si="17"/>
        <v>3083.4716533622432</v>
      </c>
      <c r="W82" s="2">
        <f t="shared" si="18"/>
        <v>2163.132483866792</v>
      </c>
      <c r="X82" s="2">
        <f t="shared" si="19"/>
        <v>1916.5283466377557</v>
      </c>
      <c r="Y82" s="2">
        <f t="shared" si="20"/>
        <v>9999.9999999999964</v>
      </c>
      <c r="Z82" s="2">
        <f t="shared" si="21"/>
        <v>-2821.5600719895142</v>
      </c>
      <c r="AA82" s="2">
        <f t="shared" si="22"/>
        <v>-3063.8183992685817</v>
      </c>
      <c r="AB82" s="2">
        <f t="shared" si="23"/>
        <v>-2156.3435975972702</v>
      </c>
      <c r="AC82" s="2">
        <f t="shared" si="24"/>
        <v>-1911.8061530116283</v>
      </c>
      <c r="AD82" s="2">
        <f t="shared" si="25"/>
        <v>-9953.5282218669945</v>
      </c>
      <c r="AE82" s="2">
        <f t="shared" si="26"/>
        <v>-76.172016624155617</v>
      </c>
      <c r="AF82" s="2">
        <f t="shared" si="27"/>
        <v>335.73982930859677</v>
      </c>
      <c r="AG82" s="2">
        <f t="shared" si="28"/>
        <v>44.321151371694619</v>
      </c>
      <c r="AH82" s="2">
        <f t="shared" si="29"/>
        <v>-129.87352014820689</v>
      </c>
      <c r="AI82" s="2">
        <f t="shared" si="30"/>
        <v>174.01544390792887</v>
      </c>
      <c r="AJ82" s="2">
        <f t="shared" si="31"/>
        <v>284.2778361563299</v>
      </c>
      <c r="AK82" s="2">
        <f t="shared" si="32"/>
        <v>89.961216130201421</v>
      </c>
      <c r="AL82" s="2">
        <f t="shared" si="33"/>
        <v>-165.40878876911543</v>
      </c>
      <c r="AM82" s="2">
        <f t="shared" si="34"/>
        <v>-34.799504841899171</v>
      </c>
      <c r="AN82" s="2">
        <f t="shared" si="35"/>
        <v>174.03075867551672</v>
      </c>
      <c r="AO82" s="2">
        <f t="shared" si="36"/>
        <v>11013.530124119347</v>
      </c>
      <c r="AP82" s="2">
        <f t="shared" si="37"/>
        <v>-44676.073569192667</v>
      </c>
      <c r="AQ82" s="2">
        <f t="shared" si="38"/>
        <v>-8397.8982585696995</v>
      </c>
      <c r="AR82" s="2">
        <f t="shared" si="39"/>
        <v>27768.363402487441</v>
      </c>
      <c r="AS82" s="2">
        <f t="shared" si="40"/>
        <v>-14292.078301155583</v>
      </c>
      <c r="AT82" s="2">
        <f t="shared" si="41"/>
        <v>41103.05399390377</v>
      </c>
      <c r="AU82" s="2">
        <f t="shared" si="42"/>
        <v>11970.917833858592</v>
      </c>
      <c r="AV82" s="2">
        <f t="shared" si="43"/>
        <v>-31341.382977776335</v>
      </c>
      <c r="AW82" s="2">
        <f t="shared" si="44"/>
        <v>-7440.5105488304507</v>
      </c>
      <c r="AX82" s="2">
        <f t="shared" si="45"/>
        <v>14292.078301155576</v>
      </c>
    </row>
    <row r="83" spans="1:50" x14ac:dyDescent="0.25">
      <c r="F83" s="5">
        <v>5.0999999999999997E-2</v>
      </c>
      <c r="G83" s="5">
        <f t="shared" si="2"/>
        <v>1.3351768777756619</v>
      </c>
      <c r="H83" s="2">
        <f t="shared" si="3"/>
        <v>76.499999999999986</v>
      </c>
      <c r="I83" s="4">
        <f t="shared" si="4"/>
        <v>-0.23344536385590567</v>
      </c>
      <c r="J83" s="2">
        <f t="shared" si="5"/>
        <v>0.97236992039767645</v>
      </c>
      <c r="K83" s="2">
        <f t="shared" si="6"/>
        <v>0.233445363855906</v>
      </c>
      <c r="L83" s="2">
        <f t="shared" si="7"/>
        <v>-0.97236992039767645</v>
      </c>
      <c r="M83" s="2">
        <f t="shared" si="8"/>
        <v>0.97236992039767656</v>
      </c>
      <c r="N83" s="2">
        <f t="shared" si="9"/>
        <v>0.23344536385590595</v>
      </c>
      <c r="O83" s="2">
        <f t="shared" si="10"/>
        <v>-0.97236992039767645</v>
      </c>
      <c r="P83" s="2">
        <f t="shared" si="11"/>
        <v>-0.23344536385590609</v>
      </c>
      <c r="Q83" s="5">
        <f t="shared" si="12"/>
        <v>5.9865868222834804</v>
      </c>
      <c r="R83" s="5">
        <f t="shared" si="13"/>
        <v>6.4534775499952923</v>
      </c>
      <c r="S83" s="5">
        <f t="shared" si="14"/>
        <v>4.5087377091999388</v>
      </c>
      <c r="T83" s="5">
        <f t="shared" si="15"/>
        <v>4.0418469814881268</v>
      </c>
      <c r="U83" s="2">
        <f t="shared" si="16"/>
        <v>2852.0255873580545</v>
      </c>
      <c r="V83" s="2">
        <f t="shared" si="17"/>
        <v>3074.4535486427453</v>
      </c>
      <c r="W83" s="2">
        <f t="shared" si="18"/>
        <v>2147.9744126419446</v>
      </c>
      <c r="X83" s="2">
        <f t="shared" si="19"/>
        <v>1925.5464513572538</v>
      </c>
      <c r="Y83" s="2">
        <f t="shared" si="20"/>
        <v>9999.9999999999982</v>
      </c>
      <c r="Z83" s="2">
        <f t="shared" si="21"/>
        <v>-2836.4716056690454</v>
      </c>
      <c r="AA83" s="2">
        <f t="shared" si="22"/>
        <v>-3054.9721069222333</v>
      </c>
      <c r="AB83" s="2">
        <f t="shared" si="23"/>
        <v>-2141.3271986353043</v>
      </c>
      <c r="AC83" s="2">
        <f t="shared" si="24"/>
        <v>-1920.7573021722174</v>
      </c>
      <c r="AD83" s="2">
        <f t="shared" si="25"/>
        <v>-9953.5282133988003</v>
      </c>
      <c r="AE83" s="2">
        <f t="shared" si="26"/>
        <v>-69.439217651851052</v>
      </c>
      <c r="AF83" s="2">
        <f t="shared" si="27"/>
        <v>336.00980724135184</v>
      </c>
      <c r="AG83" s="2">
        <f t="shared" si="28"/>
        <v>39.41834414087829</v>
      </c>
      <c r="AH83" s="2">
        <f t="shared" si="29"/>
        <v>-131.97220957677533</v>
      </c>
      <c r="AI83" s="2">
        <f t="shared" si="30"/>
        <v>174.01672415360375</v>
      </c>
      <c r="AJ83" s="2">
        <f t="shared" si="31"/>
        <v>289.23515732051328</v>
      </c>
      <c r="AK83" s="2">
        <f t="shared" si="32"/>
        <v>80.668817561252936</v>
      </c>
      <c r="AL83" s="2">
        <f t="shared" si="33"/>
        <v>-164.18921978734485</v>
      </c>
      <c r="AM83" s="2">
        <f t="shared" si="34"/>
        <v>-31.683724308253321</v>
      </c>
      <c r="AN83" s="2">
        <f t="shared" si="35"/>
        <v>174.03103078616803</v>
      </c>
      <c r="AO83" s="2">
        <f t="shared" si="36"/>
        <v>9986.8822645073124</v>
      </c>
      <c r="AP83" s="2">
        <f t="shared" si="37"/>
        <v>-44842.592285401501</v>
      </c>
      <c r="AQ83" s="2">
        <f t="shared" si="38"/>
        <v>-7521.5200246856202</v>
      </c>
      <c r="AR83" s="2">
        <f t="shared" si="39"/>
        <v>28085.151744424216</v>
      </c>
      <c r="AS83" s="2">
        <f t="shared" si="40"/>
        <v>-14292.078301155587</v>
      </c>
      <c r="AT83" s="2">
        <f t="shared" si="41"/>
        <v>41598.358400272322</v>
      </c>
      <c r="AU83" s="2">
        <f t="shared" si="42"/>
        <v>10765.753909814803</v>
      </c>
      <c r="AV83" s="2">
        <f t="shared" si="43"/>
        <v>-31329.385629553399</v>
      </c>
      <c r="AW83" s="2">
        <f t="shared" si="44"/>
        <v>-6742.6483793781426</v>
      </c>
      <c r="AX83" s="2">
        <f t="shared" si="45"/>
        <v>14292.078301155585</v>
      </c>
    </row>
    <row r="84" spans="1:50" x14ac:dyDescent="0.25">
      <c r="A84" s="31" t="s">
        <v>155</v>
      </c>
      <c r="F84" s="5">
        <v>5.1999999999999998E-2</v>
      </c>
      <c r="G84" s="5">
        <f t="shared" si="2"/>
        <v>1.3613568165555769</v>
      </c>
      <c r="H84" s="2">
        <f t="shared" si="3"/>
        <v>78</v>
      </c>
      <c r="I84" s="4">
        <f t="shared" si="4"/>
        <v>-0.20791169081775945</v>
      </c>
      <c r="J84" s="2">
        <f t="shared" si="5"/>
        <v>0.97814760073380558</v>
      </c>
      <c r="K84" s="2">
        <f t="shared" si="6"/>
        <v>0.20791169081775979</v>
      </c>
      <c r="L84" s="2">
        <f t="shared" si="7"/>
        <v>-0.97814760073380558</v>
      </c>
      <c r="M84" s="2">
        <f t="shared" si="8"/>
        <v>0.97814760073380558</v>
      </c>
      <c r="N84" s="2">
        <f t="shared" si="9"/>
        <v>0.20791169081775973</v>
      </c>
      <c r="O84" s="2">
        <f t="shared" si="10"/>
        <v>-0.97814760073380558</v>
      </c>
      <c r="P84" s="2">
        <f t="shared" si="11"/>
        <v>-0.20791169081775987</v>
      </c>
      <c r="Q84" s="5">
        <f t="shared" si="12"/>
        <v>6.0178981756577556</v>
      </c>
      <c r="R84" s="5">
        <f t="shared" si="13"/>
        <v>6.4337215572932749</v>
      </c>
      <c r="S84" s="5">
        <f t="shared" si="14"/>
        <v>4.4774263558256635</v>
      </c>
      <c r="T84" s="5">
        <f t="shared" si="15"/>
        <v>4.0616029741901443</v>
      </c>
      <c r="U84" s="2">
        <f t="shared" si="16"/>
        <v>2866.9423978293976</v>
      </c>
      <c r="V84" s="2">
        <f t="shared" si="17"/>
        <v>3065.0417421556026</v>
      </c>
      <c r="W84" s="2">
        <f t="shared" si="18"/>
        <v>2133.0576021706015</v>
      </c>
      <c r="X84" s="2">
        <f t="shared" si="19"/>
        <v>1934.9582578443972</v>
      </c>
      <c r="Y84" s="2">
        <f t="shared" si="20"/>
        <v>9999.9999999999982</v>
      </c>
      <c r="Z84" s="2">
        <f t="shared" si="21"/>
        <v>-2851.1432345318094</v>
      </c>
      <c r="AA84" s="2">
        <f t="shared" si="22"/>
        <v>-3045.7385437675848</v>
      </c>
      <c r="AB84" s="2">
        <f t="shared" si="23"/>
        <v>-2126.5478687665104</v>
      </c>
      <c r="AC84" s="2">
        <f t="shared" si="24"/>
        <v>-1930.0985584859261</v>
      </c>
      <c r="AD84" s="2">
        <f t="shared" si="25"/>
        <v>-9953.528205551831</v>
      </c>
      <c r="AE84" s="2">
        <f t="shared" si="26"/>
        <v>-62.491547833347887</v>
      </c>
      <c r="AF84" s="2">
        <f t="shared" si="27"/>
        <v>335.94436864151317</v>
      </c>
      <c r="AG84" s="2">
        <f t="shared" si="28"/>
        <v>34.621445779265571</v>
      </c>
      <c r="AH84" s="2">
        <f t="shared" si="29"/>
        <v>-134.05624075510582</v>
      </c>
      <c r="AI84" s="2">
        <f t="shared" si="30"/>
        <v>174.01802583232501</v>
      </c>
      <c r="AJ84" s="2">
        <f t="shared" si="31"/>
        <v>293.99961752468136</v>
      </c>
      <c r="AK84" s="2">
        <f t="shared" si="32"/>
        <v>71.40717991084658</v>
      </c>
      <c r="AL84" s="2">
        <f t="shared" si="33"/>
        <v>-162.8810962468082</v>
      </c>
      <c r="AM84" s="2">
        <f t="shared" si="34"/>
        <v>-28.494533605314061</v>
      </c>
      <c r="AN84" s="2">
        <f t="shared" si="35"/>
        <v>174.0311675834057</v>
      </c>
      <c r="AO84" s="2">
        <f t="shared" si="36"/>
        <v>8941.0626211474737</v>
      </c>
      <c r="AP84" s="2">
        <f t="shared" si="37"/>
        <v>-44970.948393576989</v>
      </c>
      <c r="AQ84" s="2">
        <f t="shared" si="38"/>
        <v>-6652.3141901844929</v>
      </c>
      <c r="AR84" s="2">
        <f t="shared" si="39"/>
        <v>28390.121661458419</v>
      </c>
      <c r="AS84" s="2">
        <f t="shared" si="40"/>
        <v>-14292.07830115559</v>
      </c>
      <c r="AT84" s="2">
        <f t="shared" si="41"/>
        <v>42064.392418182731</v>
      </c>
      <c r="AU84" s="2">
        <f t="shared" si="42"/>
        <v>9558.8701655787481</v>
      </c>
      <c r="AV84" s="2">
        <f t="shared" si="43"/>
        <v>-31296.677636852673</v>
      </c>
      <c r="AW84" s="2">
        <f t="shared" si="44"/>
        <v>-6034.5066457532339</v>
      </c>
      <c r="AX84" s="2">
        <f t="shared" si="45"/>
        <v>14292.078301155569</v>
      </c>
    </row>
    <row r="85" spans="1:50" x14ac:dyDescent="0.25">
      <c r="A85" s="33" t="s">
        <v>152</v>
      </c>
      <c r="B85" s="33">
        <v>200</v>
      </c>
      <c r="C85" s="33" t="s">
        <v>21</v>
      </c>
      <c r="F85" s="5">
        <v>5.2999999999999999E-2</v>
      </c>
      <c r="G85" s="5">
        <f t="shared" si="2"/>
        <v>1.3875367553354918</v>
      </c>
      <c r="H85" s="2">
        <f t="shared" si="3"/>
        <v>79.499999999999986</v>
      </c>
      <c r="I85" s="4">
        <f t="shared" si="4"/>
        <v>-0.18223552549214767</v>
      </c>
      <c r="J85" s="2">
        <f t="shared" si="5"/>
        <v>0.98325490756395451</v>
      </c>
      <c r="K85" s="2">
        <f t="shared" si="6"/>
        <v>0.18223552549214778</v>
      </c>
      <c r="L85" s="2">
        <f t="shared" si="7"/>
        <v>-0.98325490756395451</v>
      </c>
      <c r="M85" s="2">
        <f t="shared" si="8"/>
        <v>0.98325490756395451</v>
      </c>
      <c r="N85" s="2">
        <f t="shared" si="9"/>
        <v>0.18223552549214772</v>
      </c>
      <c r="O85" s="2">
        <f t="shared" si="10"/>
        <v>-0.98325490756395451</v>
      </c>
      <c r="P85" s="2">
        <f t="shared" si="11"/>
        <v>-0.18223552549214783</v>
      </c>
      <c r="Q85" s="5">
        <f t="shared" si="12"/>
        <v>6.0486816478135159</v>
      </c>
      <c r="R85" s="5">
        <f t="shared" si="13"/>
        <v>6.4131526987978118</v>
      </c>
      <c r="S85" s="5">
        <f t="shared" si="14"/>
        <v>4.4466428836699032</v>
      </c>
      <c r="T85" s="5">
        <f t="shared" si="15"/>
        <v>4.0821718326856073</v>
      </c>
      <c r="U85" s="2">
        <f t="shared" si="16"/>
        <v>2881.6077243104496</v>
      </c>
      <c r="V85" s="2">
        <f t="shared" si="17"/>
        <v>3055.2426842828509</v>
      </c>
      <c r="W85" s="2">
        <f t="shared" si="18"/>
        <v>2118.392275689549</v>
      </c>
      <c r="X85" s="2">
        <f t="shared" si="19"/>
        <v>1944.7573157171482</v>
      </c>
      <c r="Y85" s="2">
        <f t="shared" si="20"/>
        <v>9999.9999999999964</v>
      </c>
      <c r="Z85" s="2">
        <f t="shared" si="21"/>
        <v>-2865.5650166643172</v>
      </c>
      <c r="AA85" s="2">
        <f t="shared" si="22"/>
        <v>-3036.1239055886404</v>
      </c>
      <c r="AB85" s="2">
        <f t="shared" si="23"/>
        <v>-2112.015845137581</v>
      </c>
      <c r="AC85" s="2">
        <f t="shared" si="24"/>
        <v>-1939.8234310215171</v>
      </c>
      <c r="AD85" s="2">
        <f t="shared" si="25"/>
        <v>-9953.5281984120556</v>
      </c>
      <c r="AE85" s="2">
        <f t="shared" si="26"/>
        <v>-55.334883947233578</v>
      </c>
      <c r="AF85" s="2">
        <f t="shared" si="27"/>
        <v>335.5471575745932</v>
      </c>
      <c r="AG85" s="2">
        <f t="shared" si="28"/>
        <v>29.930432603423949</v>
      </c>
      <c r="AH85" s="2">
        <f t="shared" si="29"/>
        <v>-136.12337154815518</v>
      </c>
      <c r="AI85" s="2">
        <f t="shared" si="30"/>
        <v>174.0193346826284</v>
      </c>
      <c r="AJ85" s="2">
        <f t="shared" si="31"/>
        <v>298.56031667625473</v>
      </c>
      <c r="AK85" s="2">
        <f t="shared" si="32"/>
        <v>62.18998971436627</v>
      </c>
      <c r="AL85" s="2">
        <f t="shared" si="33"/>
        <v>-161.49016314657507</v>
      </c>
      <c r="AM85" s="2">
        <f t="shared" si="34"/>
        <v>-25.228975675595532</v>
      </c>
      <c r="AN85" s="2">
        <f t="shared" si="35"/>
        <v>174.0311675684504</v>
      </c>
      <c r="AO85" s="2">
        <f t="shared" si="36"/>
        <v>7876.9694685291979</v>
      </c>
      <c r="AP85" s="2">
        <f t="shared" si="37"/>
        <v>-45061.235446799743</v>
      </c>
      <c r="AQ85" s="2">
        <f t="shared" si="38"/>
        <v>-5790.6949433818763</v>
      </c>
      <c r="AR85" s="2">
        <f t="shared" si="39"/>
        <v>28682.882620496832</v>
      </c>
      <c r="AS85" s="2">
        <f t="shared" si="40"/>
        <v>-14292.078301155587</v>
      </c>
      <c r="AT85" s="2">
        <f t="shared" si="41"/>
        <v>42500.324049036724</v>
      </c>
      <c r="AU85" s="2">
        <f t="shared" si="42"/>
        <v>8351.6063411448795</v>
      </c>
      <c r="AV85" s="2">
        <f t="shared" si="43"/>
        <v>-31243.794018259843</v>
      </c>
      <c r="AW85" s="2">
        <f t="shared" si="44"/>
        <v>-5316.0580707662002</v>
      </c>
      <c r="AX85" s="2">
        <f t="shared" si="45"/>
        <v>14292.078301155558</v>
      </c>
    </row>
    <row r="86" spans="1:50" x14ac:dyDescent="0.25">
      <c r="A86" s="28" t="s">
        <v>152</v>
      </c>
      <c r="B86" s="28">
        <f>$B$85/32.174</f>
        <v>6.2161994156772549</v>
      </c>
      <c r="C86" s="47" t="s">
        <v>153</v>
      </c>
      <c r="F86" s="5">
        <v>5.3999999999999999E-2</v>
      </c>
      <c r="G86" s="5">
        <f t="shared" si="2"/>
        <v>1.4137166941154069</v>
      </c>
      <c r="H86" s="2">
        <f t="shared" si="3"/>
        <v>81</v>
      </c>
      <c r="I86" s="4">
        <f t="shared" si="4"/>
        <v>-0.15643446504023092</v>
      </c>
      <c r="J86" s="2">
        <f t="shared" si="5"/>
        <v>0.98768834059513766</v>
      </c>
      <c r="K86" s="2">
        <f t="shared" si="6"/>
        <v>0.15643446504023104</v>
      </c>
      <c r="L86" s="2">
        <f t="shared" si="7"/>
        <v>-0.98768834059513766</v>
      </c>
      <c r="M86" s="2">
        <f t="shared" si="8"/>
        <v>0.98768834059513777</v>
      </c>
      <c r="N86" s="2">
        <f t="shared" si="9"/>
        <v>0.15643446504023098</v>
      </c>
      <c r="O86" s="2">
        <f t="shared" si="10"/>
        <v>-0.98768834059513766</v>
      </c>
      <c r="P86" s="2">
        <f t="shared" si="11"/>
        <v>-0.15643446504023112</v>
      </c>
      <c r="Q86" s="5">
        <f t="shared" si="12"/>
        <v>6.0789161412966166</v>
      </c>
      <c r="R86" s="5">
        <f t="shared" si="13"/>
        <v>6.3917850713770781</v>
      </c>
      <c r="S86" s="5">
        <f t="shared" si="14"/>
        <v>4.4164083901868034</v>
      </c>
      <c r="T86" s="5">
        <f t="shared" si="15"/>
        <v>4.1035394601063411</v>
      </c>
      <c r="U86" s="2">
        <f t="shared" si="16"/>
        <v>2896.0115159189918</v>
      </c>
      <c r="V86" s="2">
        <f t="shared" si="17"/>
        <v>3045.0630908092826</v>
      </c>
      <c r="W86" s="2">
        <f t="shared" si="18"/>
        <v>2103.9884840810078</v>
      </c>
      <c r="X86" s="2">
        <f t="shared" si="19"/>
        <v>1954.9369091907167</v>
      </c>
      <c r="Y86" s="2">
        <f t="shared" si="20"/>
        <v>10000</v>
      </c>
      <c r="Z86" s="2">
        <f t="shared" si="21"/>
        <v>-2879.7271856953116</v>
      </c>
      <c r="AA86" s="2">
        <f t="shared" si="22"/>
        <v>-3026.1346469950108</v>
      </c>
      <c r="AB86" s="2">
        <f t="shared" si="23"/>
        <v>-2097.7411963133814</v>
      </c>
      <c r="AC86" s="2">
        <f t="shared" si="24"/>
        <v>-1949.9251630540014</v>
      </c>
      <c r="AD86" s="2">
        <f t="shared" si="25"/>
        <v>-9953.5281920577054</v>
      </c>
      <c r="AE86" s="2">
        <f t="shared" si="26"/>
        <v>-47.975682346163765</v>
      </c>
      <c r="AF86" s="2">
        <f t="shared" si="27"/>
        <v>334.82245097268509</v>
      </c>
      <c r="AG86" s="2">
        <f t="shared" si="28"/>
        <v>25.344997412418628</v>
      </c>
      <c r="AH86" s="2">
        <f t="shared" si="29"/>
        <v>-138.17112967446388</v>
      </c>
      <c r="AI86" s="2">
        <f t="shared" si="30"/>
        <v>174.0206363644761</v>
      </c>
      <c r="AJ86" s="2">
        <f t="shared" si="31"/>
        <v>302.90653708066009</v>
      </c>
      <c r="AK86" s="2">
        <f t="shared" si="32"/>
        <v>53.030666505398266</v>
      </c>
      <c r="AL86" s="2">
        <f t="shared" si="33"/>
        <v>-160.02201580209299</v>
      </c>
      <c r="AM86" s="2">
        <f t="shared" si="34"/>
        <v>-21.884157042498927</v>
      </c>
      <c r="AN86" s="2">
        <f t="shared" si="35"/>
        <v>174.0310307414664</v>
      </c>
      <c r="AO86" s="2">
        <f t="shared" si="36"/>
        <v>6795.5401836470355</v>
      </c>
      <c r="AP86" s="2">
        <f t="shared" si="37"/>
        <v>-45113.599667533817</v>
      </c>
      <c r="AQ86" s="2">
        <f t="shared" si="38"/>
        <v>-4937.0446943702864</v>
      </c>
      <c r="AR86" s="2">
        <f t="shared" si="39"/>
        <v>28963.025877101496</v>
      </c>
      <c r="AS86" s="2">
        <f t="shared" si="40"/>
        <v>-14292.078301155572</v>
      </c>
      <c r="AT86" s="2">
        <f t="shared" si="41"/>
        <v>42905.352127536578</v>
      </c>
      <c r="AU86" s="2">
        <f t="shared" si="42"/>
        <v>7145.2922343675355</v>
      </c>
      <c r="AV86" s="2">
        <f t="shared" si="43"/>
        <v>-31171.273417098746</v>
      </c>
      <c r="AW86" s="2">
        <f t="shared" si="44"/>
        <v>-4587.2926436497901</v>
      </c>
      <c r="AX86" s="2">
        <f t="shared" si="45"/>
        <v>14292.07830115558</v>
      </c>
    </row>
    <row r="87" spans="1:50" x14ac:dyDescent="0.25">
      <c r="A87" s="27" t="s">
        <v>154</v>
      </c>
      <c r="B87" s="28">
        <f>$B$86*$B$77/2</f>
        <v>42605.159104873135</v>
      </c>
      <c r="C87" s="27" t="s">
        <v>21</v>
      </c>
      <c r="F87" s="5">
        <v>5.5E-2</v>
      </c>
      <c r="G87" s="5">
        <f t="shared" si="2"/>
        <v>1.4398966328953218</v>
      </c>
      <c r="H87" s="2">
        <f t="shared" si="3"/>
        <v>82.499999999999986</v>
      </c>
      <c r="I87" s="4">
        <f t="shared" si="4"/>
        <v>-0.13052619222005171</v>
      </c>
      <c r="J87" s="2">
        <f t="shared" si="5"/>
        <v>0.99144486137381038</v>
      </c>
      <c r="K87" s="2">
        <f t="shared" si="6"/>
        <v>0.13052619222005163</v>
      </c>
      <c r="L87" s="2">
        <f t="shared" si="7"/>
        <v>-0.99144486137381038</v>
      </c>
      <c r="M87" s="2">
        <f t="shared" si="8"/>
        <v>0.99144486137381038</v>
      </c>
      <c r="N87" s="2">
        <f t="shared" si="9"/>
        <v>0.13052619222005157</v>
      </c>
      <c r="O87" s="2">
        <f t="shared" si="10"/>
        <v>-0.99144486137381038</v>
      </c>
      <c r="P87" s="2">
        <f t="shared" si="11"/>
        <v>-0.13052619222005168</v>
      </c>
      <c r="Q87" s="5">
        <f t="shared" si="12"/>
        <v>6.1085809348954676</v>
      </c>
      <c r="R87" s="5">
        <f t="shared" si="13"/>
        <v>6.3696333193355716</v>
      </c>
      <c r="S87" s="5">
        <f t="shared" si="14"/>
        <v>4.3867435965879515</v>
      </c>
      <c r="T87" s="5">
        <f t="shared" si="15"/>
        <v>4.1256912121478475</v>
      </c>
      <c r="U87" s="2">
        <f t="shared" si="16"/>
        <v>2910.1439010157383</v>
      </c>
      <c r="V87" s="2">
        <f t="shared" si="17"/>
        <v>3034.509938319783</v>
      </c>
      <c r="W87" s="2">
        <f t="shared" si="18"/>
        <v>2089.8560989842608</v>
      </c>
      <c r="X87" s="2">
        <f t="shared" si="19"/>
        <v>1965.4900616802163</v>
      </c>
      <c r="Y87" s="2">
        <f t="shared" si="20"/>
        <v>9999.9999999999982</v>
      </c>
      <c r="Z87" s="2">
        <f t="shared" si="21"/>
        <v>-2893.6201571520019</v>
      </c>
      <c r="AA87" s="2">
        <f t="shared" si="22"/>
        <v>-3015.7774774411482</v>
      </c>
      <c r="AB87" s="2">
        <f t="shared" si="23"/>
        <v>-2083.733815092095</v>
      </c>
      <c r="AC87" s="2">
        <f t="shared" si="24"/>
        <v>-1960.3967368731498</v>
      </c>
      <c r="AD87" s="2">
        <f t="shared" si="25"/>
        <v>-9953.5281865583947</v>
      </c>
      <c r="AE87" s="2">
        <f t="shared" si="26"/>
        <v>-40.420973624533367</v>
      </c>
      <c r="AF87" s="2">
        <f t="shared" si="27"/>
        <v>333.7751397068082</v>
      </c>
      <c r="AG87" s="2">
        <f t="shared" si="28"/>
        <v>20.864562752819733</v>
      </c>
      <c r="AH87" s="2">
        <f t="shared" si="29"/>
        <v>-140.19681221872509</v>
      </c>
      <c r="AI87" s="2">
        <f t="shared" si="30"/>
        <v>174.02191661636948</v>
      </c>
      <c r="AJ87" s="2">
        <f t="shared" si="31"/>
        <v>307.02777664890385</v>
      </c>
      <c r="AK87" s="2">
        <f t="shared" si="32"/>
        <v>43.942330774983276</v>
      </c>
      <c r="AL87" s="2">
        <f t="shared" si="33"/>
        <v>-158.48208833994244</v>
      </c>
      <c r="AM87" s="2">
        <f t="shared" si="34"/>
        <v>-18.457260482386307</v>
      </c>
      <c r="AN87" s="2">
        <f t="shared" si="35"/>
        <v>174.0307586015584</v>
      </c>
      <c r="AO87" s="2">
        <f t="shared" si="36"/>
        <v>5697.750033179871</v>
      </c>
      <c r="AP87" s="2">
        <f t="shared" si="37"/>
        <v>-45128.239277023611</v>
      </c>
      <c r="AQ87" s="2">
        <f t="shared" si="38"/>
        <v>-4091.7143833240034</v>
      </c>
      <c r="AR87" s="2">
        <f t="shared" si="39"/>
        <v>29230.125326012163</v>
      </c>
      <c r="AS87" s="2">
        <f t="shared" si="40"/>
        <v>-14292.07830115558</v>
      </c>
      <c r="AT87" s="2">
        <f t="shared" si="41"/>
        <v>43278.708247805822</v>
      </c>
      <c r="AU87" s="2">
        <f t="shared" si="42"/>
        <v>5941.2454125417726</v>
      </c>
      <c r="AV87" s="2">
        <f t="shared" si="43"/>
        <v>-31079.656355229941</v>
      </c>
      <c r="AW87" s="2">
        <f t="shared" si="44"/>
        <v>-3848.2190039620973</v>
      </c>
      <c r="AX87" s="2">
        <f t="shared" si="45"/>
        <v>14292.078301155554</v>
      </c>
    </row>
    <row r="88" spans="1:50" x14ac:dyDescent="0.25">
      <c r="A88" s="27" t="s">
        <v>156</v>
      </c>
      <c r="B88" s="28">
        <f>$B$7/4</f>
        <v>2500</v>
      </c>
      <c r="C88" s="48" t="s">
        <v>21</v>
      </c>
      <c r="F88" s="5">
        <v>5.6000000000000001E-2</v>
      </c>
      <c r="G88" s="5">
        <f t="shared" si="2"/>
        <v>1.4660765716752369</v>
      </c>
      <c r="H88" s="2">
        <f t="shared" si="3"/>
        <v>84</v>
      </c>
      <c r="I88" s="4">
        <f t="shared" si="4"/>
        <v>-0.10452846326765346</v>
      </c>
      <c r="J88" s="2">
        <f t="shared" si="5"/>
        <v>0.9945218953682734</v>
      </c>
      <c r="K88" s="2">
        <f t="shared" si="6"/>
        <v>0.10452846326765336</v>
      </c>
      <c r="L88" s="2">
        <f t="shared" si="7"/>
        <v>-0.99452189536827329</v>
      </c>
      <c r="M88" s="2">
        <f t="shared" si="8"/>
        <v>0.99452189536827329</v>
      </c>
      <c r="N88" s="2">
        <f t="shared" si="9"/>
        <v>0.10452846326765329</v>
      </c>
      <c r="O88" s="2">
        <f t="shared" si="10"/>
        <v>-0.9945218953682734</v>
      </c>
      <c r="P88" s="2">
        <f t="shared" si="11"/>
        <v>-0.10452846326765342</v>
      </c>
      <c r="Q88" s="5">
        <f t="shared" si="12"/>
        <v>6.1376556978423293</v>
      </c>
      <c r="R88" s="5">
        <f t="shared" si="13"/>
        <v>6.3467126243776359</v>
      </c>
      <c r="S88" s="5">
        <f t="shared" si="14"/>
        <v>4.3576688336410898</v>
      </c>
      <c r="T88" s="5">
        <f t="shared" si="15"/>
        <v>4.1486119071057823</v>
      </c>
      <c r="U88" s="2">
        <f t="shared" si="16"/>
        <v>2923.995193969874</v>
      </c>
      <c r="V88" s="2">
        <f t="shared" si="17"/>
        <v>3023.5904594179256</v>
      </c>
      <c r="W88" s="2">
        <f t="shared" si="18"/>
        <v>2076.0048060301247</v>
      </c>
      <c r="X88" s="2">
        <f t="shared" si="19"/>
        <v>1976.4095405820731</v>
      </c>
      <c r="Y88" s="2">
        <f t="shared" si="20"/>
        <v>9999.9999999999982</v>
      </c>
      <c r="Z88" s="2">
        <f t="shared" si="21"/>
        <v>-2907.2345346750444</v>
      </c>
      <c r="AA88" s="2">
        <f t="shared" si="22"/>
        <v>-3005.0593570747765</v>
      </c>
      <c r="AB88" s="2">
        <f t="shared" si="23"/>
        <v>-2070.0034114448672</v>
      </c>
      <c r="AC88" s="2">
        <f t="shared" si="24"/>
        <v>-1971.2308787796887</v>
      </c>
      <c r="AD88" s="2">
        <f t="shared" si="25"/>
        <v>-9953.5281819743777</v>
      </c>
      <c r="AE88" s="2">
        <f t="shared" si="26"/>
        <v>-32.678355292283186</v>
      </c>
      <c r="AF88" s="2">
        <f t="shared" si="27"/>
        <v>332.41070792131774</v>
      </c>
      <c r="AG88" s="2">
        <f t="shared" si="28"/>
        <v>16.488294504221923</v>
      </c>
      <c r="AH88" s="2">
        <f t="shared" si="29"/>
        <v>-142.19748572165574</v>
      </c>
      <c r="AI88" s="2">
        <f t="shared" si="30"/>
        <v>174.02316141160074</v>
      </c>
      <c r="AJ88" s="2">
        <f t="shared" si="31"/>
        <v>310.91378201535565</v>
      </c>
      <c r="AK88" s="2">
        <f t="shared" si="32"/>
        <v>34.93777325019218</v>
      </c>
      <c r="AL88" s="2">
        <f t="shared" si="33"/>
        <v>-156.87564314172283</v>
      </c>
      <c r="AM88" s="2">
        <f t="shared" si="34"/>
        <v>-14.945557993476568</v>
      </c>
      <c r="AN88" s="2">
        <f t="shared" si="35"/>
        <v>174.03035413034846</v>
      </c>
      <c r="AO88" s="2">
        <f t="shared" si="36"/>
        <v>4584.6108634151287</v>
      </c>
      <c r="AP88" s="2">
        <f t="shared" si="37"/>
        <v>-45105.403717766159</v>
      </c>
      <c r="AQ88" s="2">
        <f t="shared" si="38"/>
        <v>-3255.0238816588758</v>
      </c>
      <c r="AR88" s="2">
        <f t="shared" si="39"/>
        <v>29483.738434854324</v>
      </c>
      <c r="AS88" s="2">
        <f t="shared" si="40"/>
        <v>-14292.07830115558</v>
      </c>
      <c r="AT88" s="2">
        <f t="shared" si="41"/>
        <v>43619.658635319618</v>
      </c>
      <c r="AU88" s="2">
        <f t="shared" si="42"/>
        <v>4740.7689641054039</v>
      </c>
      <c r="AV88" s="2">
        <f t="shared" si="43"/>
        <v>-30969.483517300865</v>
      </c>
      <c r="AW88" s="2">
        <f t="shared" si="44"/>
        <v>-3098.8657809685947</v>
      </c>
      <c r="AX88" s="2">
        <f t="shared" si="45"/>
        <v>14292.078301155561</v>
      </c>
    </row>
    <row r="89" spans="1:50" x14ac:dyDescent="0.25">
      <c r="A89" s="27" t="s">
        <v>157</v>
      </c>
      <c r="B89" s="28">
        <f>ASIN(($B$88/$B$87)*1.5)</f>
        <v>8.8131554094547607E-2</v>
      </c>
      <c r="C89" s="27" t="s">
        <v>25</v>
      </c>
      <c r="F89" s="5">
        <v>5.7000000000000002E-2</v>
      </c>
      <c r="G89" s="5">
        <f t="shared" si="2"/>
        <v>1.4922565104551517</v>
      </c>
      <c r="H89" s="2">
        <f t="shared" si="3"/>
        <v>85.5</v>
      </c>
      <c r="I89" s="4">
        <f t="shared" si="4"/>
        <v>-7.8459095727844999E-2</v>
      </c>
      <c r="J89" s="2">
        <f t="shared" si="5"/>
        <v>0.99691733373312796</v>
      </c>
      <c r="K89" s="2">
        <f t="shared" si="6"/>
        <v>7.8459095727845568E-2</v>
      </c>
      <c r="L89" s="2">
        <f t="shared" si="7"/>
        <v>-0.99691733373312796</v>
      </c>
      <c r="M89" s="2">
        <f t="shared" si="8"/>
        <v>0.99691733373312796</v>
      </c>
      <c r="N89" s="2">
        <f t="shared" si="9"/>
        <v>7.8459095727845068E-2</v>
      </c>
      <c r="O89" s="2">
        <f t="shared" si="10"/>
        <v>-0.99691733373312796</v>
      </c>
      <c r="P89" s="2">
        <f t="shared" si="11"/>
        <v>-7.8459095727845624E-2</v>
      </c>
      <c r="Q89" s="5">
        <f t="shared" si="12"/>
        <v>6.1661205037469928</v>
      </c>
      <c r="R89" s="5">
        <f t="shared" si="13"/>
        <v>6.3230386952026825</v>
      </c>
      <c r="S89" s="5">
        <f t="shared" si="14"/>
        <v>4.3292040277364272</v>
      </c>
      <c r="T89" s="5">
        <f t="shared" si="15"/>
        <v>4.1722858362807358</v>
      </c>
      <c r="U89" s="2">
        <f t="shared" si="16"/>
        <v>2937.5559017970959</v>
      </c>
      <c r="V89" s="2">
        <f t="shared" si="17"/>
        <v>3012.3121377691104</v>
      </c>
      <c r="W89" s="2">
        <f t="shared" si="18"/>
        <v>2062.4440982029037</v>
      </c>
      <c r="X89" s="2">
        <f t="shared" si="19"/>
        <v>1987.6878622308882</v>
      </c>
      <c r="Y89" s="2">
        <f t="shared" si="20"/>
        <v>9999.9999999999982</v>
      </c>
      <c r="Z89" s="2">
        <f t="shared" si="21"/>
        <v>-2920.5611160890785</v>
      </c>
      <c r="AA89" s="2">
        <f t="shared" si="22"/>
        <v>-2993.9874924156989</v>
      </c>
      <c r="AB89" s="2">
        <f t="shared" si="23"/>
        <v>-2056.5595055854296</v>
      </c>
      <c r="AC89" s="2">
        <f t="shared" si="24"/>
        <v>-1982.4200642656697</v>
      </c>
      <c r="AD89" s="2">
        <f t="shared" si="25"/>
        <v>-9953.5281783558785</v>
      </c>
      <c r="AE89" s="2">
        <f t="shared" si="26"/>
        <v>-24.755982448777168</v>
      </c>
      <c r="AF89" s="2">
        <f t="shared" si="27"/>
        <v>330.73521072432976</v>
      </c>
      <c r="AG89" s="2">
        <f t="shared" si="28"/>
        <v>12.215115721251353</v>
      </c>
      <c r="AH89" s="2">
        <f t="shared" si="29"/>
        <v>-144.16998688487095</v>
      </c>
      <c r="AI89" s="2">
        <f t="shared" si="30"/>
        <v>174.02435711193303</v>
      </c>
      <c r="AJ89" s="2">
        <f t="shared" si="31"/>
        <v>314.55458143931008</v>
      </c>
      <c r="AK89" s="2">
        <f t="shared" si="32"/>
        <v>26.029425591004646</v>
      </c>
      <c r="AL89" s="2">
        <f t="shared" si="33"/>
        <v>-155.2077612302848</v>
      </c>
      <c r="AM89" s="2">
        <f t="shared" si="34"/>
        <v>-11.346424040722299</v>
      </c>
      <c r="AN89" s="2">
        <f t="shared" si="35"/>
        <v>174.02982175930765</v>
      </c>
      <c r="AO89" s="2">
        <f t="shared" si="36"/>
        <v>3457.1696955749157</v>
      </c>
      <c r="AP89" s="2">
        <f t="shared" si="37"/>
        <v>-45045.392771350802</v>
      </c>
      <c r="AQ89" s="2">
        <f t="shared" si="38"/>
        <v>-2427.2624840134763</v>
      </c>
      <c r="AR89" s="2">
        <f t="shared" si="39"/>
        <v>29723.407258633772</v>
      </c>
      <c r="AS89" s="2">
        <f t="shared" si="40"/>
        <v>-14292.07830115559</v>
      </c>
      <c r="AT89" s="2">
        <f t="shared" si="41"/>
        <v>43927.505959673625</v>
      </c>
      <c r="AU89" s="2">
        <f t="shared" si="42"/>
        <v>3545.1492956906436</v>
      </c>
      <c r="AV89" s="2">
        <f t="shared" si="43"/>
        <v>-30841.294070310963</v>
      </c>
      <c r="AW89" s="2">
        <f t="shared" si="44"/>
        <v>-2339.2828838977512</v>
      </c>
      <c r="AX89" s="2">
        <f t="shared" si="45"/>
        <v>14292.078301155554</v>
      </c>
    </row>
    <row r="90" spans="1:50" x14ac:dyDescent="0.25">
      <c r="A90" s="27" t="s">
        <v>158</v>
      </c>
      <c r="B90" s="28">
        <f>B89*180/PI()</f>
        <v>5.0495660915464873</v>
      </c>
      <c r="C90" s="48" t="s">
        <v>26</v>
      </c>
      <c r="F90" s="5">
        <v>5.8000000000000003E-2</v>
      </c>
      <c r="G90" s="5">
        <f t="shared" si="2"/>
        <v>1.5184364492350666</v>
      </c>
      <c r="H90" s="2">
        <f t="shared" si="3"/>
        <v>87</v>
      </c>
      <c r="I90" s="4">
        <f t="shared" si="4"/>
        <v>-5.2335956242943966E-2</v>
      </c>
      <c r="J90" s="2">
        <f t="shared" si="5"/>
        <v>0.99862953475457383</v>
      </c>
      <c r="K90" s="2">
        <f t="shared" si="6"/>
        <v>5.2335956242944306E-2</v>
      </c>
      <c r="L90" s="2">
        <f t="shared" si="7"/>
        <v>-0.99862953475457383</v>
      </c>
      <c r="M90" s="2">
        <f t="shared" si="8"/>
        <v>0.99862953475457383</v>
      </c>
      <c r="N90" s="2">
        <f t="shared" si="9"/>
        <v>5.2335956242944251E-2</v>
      </c>
      <c r="O90" s="2">
        <f t="shared" si="10"/>
        <v>-0.99862953475457383</v>
      </c>
      <c r="P90" s="2">
        <f t="shared" si="11"/>
        <v>-5.2335956242944369E-2</v>
      </c>
      <c r="Q90" s="5">
        <f t="shared" si="12"/>
        <v>6.19395584425334</v>
      </c>
      <c r="R90" s="5">
        <f t="shared" si="13"/>
        <v>6.2986277567392284</v>
      </c>
      <c r="S90" s="5">
        <f t="shared" si="14"/>
        <v>4.30136868723008</v>
      </c>
      <c r="T90" s="5">
        <f t="shared" si="15"/>
        <v>4.1966967747441908</v>
      </c>
      <c r="U90" s="2">
        <f t="shared" si="16"/>
        <v>2950.816730665631</v>
      </c>
      <c r="V90" s="2">
        <f t="shared" si="17"/>
        <v>3000.6827029716314</v>
      </c>
      <c r="W90" s="2">
        <f t="shared" si="18"/>
        <v>2049.1832693343686</v>
      </c>
      <c r="X90" s="2">
        <f t="shared" si="19"/>
        <v>1999.3172970283676</v>
      </c>
      <c r="Y90" s="2">
        <f t="shared" si="20"/>
        <v>9999.9999999999982</v>
      </c>
      <c r="Z90" s="2">
        <f t="shared" si="21"/>
        <v>-2933.5908993258545</v>
      </c>
      <c r="AA90" s="2">
        <f t="shared" si="22"/>
        <v>-2982.5693318662729</v>
      </c>
      <c r="AB90" s="2">
        <f t="shared" si="23"/>
        <v>-2043.4114211750443</v>
      </c>
      <c r="AC90" s="2">
        <f t="shared" si="24"/>
        <v>-1993.9565233753679</v>
      </c>
      <c r="AD90" s="2">
        <f t="shared" si="25"/>
        <v>-9953.5281757425382</v>
      </c>
      <c r="AE90" s="2">
        <f t="shared" si="26"/>
        <v>-16.662556459089803</v>
      </c>
      <c r="AF90" s="2">
        <f t="shared" si="27"/>
        <v>328.75525033396855</v>
      </c>
      <c r="AG90" s="2">
        <f t="shared" si="28"/>
        <v>8.0437206702662163</v>
      </c>
      <c r="AH90" s="2">
        <f t="shared" si="29"/>
        <v>-146.11092392812185</v>
      </c>
      <c r="AI90" s="2">
        <f t="shared" si="30"/>
        <v>174.02549061702314</v>
      </c>
      <c r="AJ90" s="2">
        <f t="shared" si="31"/>
        <v>317.94051736288031</v>
      </c>
      <c r="AK90" s="2">
        <f t="shared" si="32"/>
        <v>17.229332597643719</v>
      </c>
      <c r="AL90" s="2">
        <f t="shared" si="33"/>
        <v>-153.48333358725307</v>
      </c>
      <c r="AM90" s="2">
        <f t="shared" si="34"/>
        <v>-7.6573490520663121</v>
      </c>
      <c r="AN90" s="2">
        <f t="shared" si="35"/>
        <v>174.02916732120468</v>
      </c>
      <c r="AO90" s="2">
        <f t="shared" si="36"/>
        <v>2316.5072294559513</v>
      </c>
      <c r="AP90" s="2">
        <f t="shared" si="37"/>
        <v>-44948.555574219863</v>
      </c>
      <c r="AQ90" s="2">
        <f t="shared" si="38"/>
        <v>-1608.6894887648562</v>
      </c>
      <c r="AR90" s="2">
        <f t="shared" si="39"/>
        <v>29948.659532373164</v>
      </c>
      <c r="AS90" s="2">
        <f t="shared" si="40"/>
        <v>-14292.078301155609</v>
      </c>
      <c r="AT90" s="2">
        <f t="shared" si="41"/>
        <v>44201.591083359475</v>
      </c>
      <c r="AU90" s="2">
        <f t="shared" si="42"/>
        <v>2355.653979625245</v>
      </c>
      <c r="AV90" s="2">
        <f t="shared" si="43"/>
        <v>-30695.624023233555</v>
      </c>
      <c r="AW90" s="2">
        <f t="shared" si="44"/>
        <v>-1569.542738595577</v>
      </c>
      <c r="AX90" s="2">
        <f t="shared" si="45"/>
        <v>14292.07830115559</v>
      </c>
    </row>
    <row r="91" spans="1:50" x14ac:dyDescent="0.25">
      <c r="F91" s="5">
        <v>5.8999999999999997E-2</v>
      </c>
      <c r="G91" s="5">
        <f t="shared" si="2"/>
        <v>1.5446163880149815</v>
      </c>
      <c r="H91" s="2">
        <f t="shared" si="3"/>
        <v>88.499999999999986</v>
      </c>
      <c r="I91" s="4">
        <f t="shared" si="4"/>
        <v>-2.6176948307873361E-2</v>
      </c>
      <c r="J91" s="2">
        <f t="shared" si="5"/>
        <v>0.99965732497555726</v>
      </c>
      <c r="K91" s="2">
        <f t="shared" si="6"/>
        <v>2.6176948307873482E-2</v>
      </c>
      <c r="L91" s="2">
        <f t="shared" si="7"/>
        <v>-0.99965732497555726</v>
      </c>
      <c r="M91" s="2">
        <f t="shared" si="8"/>
        <v>0.99965732497555726</v>
      </c>
      <c r="N91" s="2">
        <f t="shared" si="9"/>
        <v>2.6176948307873423E-2</v>
      </c>
      <c r="O91" s="2">
        <f t="shared" si="10"/>
        <v>-0.99965732497555726</v>
      </c>
      <c r="P91" s="2">
        <f t="shared" si="11"/>
        <v>-2.6176948307873545E-2</v>
      </c>
      <c r="Q91" s="5">
        <f t="shared" si="12"/>
        <v>6.2211426424093936</v>
      </c>
      <c r="R91" s="5">
        <f t="shared" si="13"/>
        <v>6.2734965390251407</v>
      </c>
      <c r="S91" s="5">
        <f t="shared" si="14"/>
        <v>4.2741818890740255</v>
      </c>
      <c r="T91" s="5">
        <f t="shared" si="15"/>
        <v>4.2218279924582784</v>
      </c>
      <c r="U91" s="2">
        <f t="shared" si="16"/>
        <v>2963.7685922657652</v>
      </c>
      <c r="V91" s="2">
        <f t="shared" si="17"/>
        <v>2988.7101252591938</v>
      </c>
      <c r="W91" s="2">
        <f t="shared" si="18"/>
        <v>2036.2314077342339</v>
      </c>
      <c r="X91" s="2">
        <f t="shared" si="19"/>
        <v>2011.2898747408055</v>
      </c>
      <c r="Y91" s="2">
        <f t="shared" si="20"/>
        <v>9999.9999999999982</v>
      </c>
      <c r="Z91" s="2">
        <f t="shared" si="21"/>
        <v>-2946.3150881971237</v>
      </c>
      <c r="AA91" s="2">
        <f t="shared" si="22"/>
        <v>-2970.8125610549823</v>
      </c>
      <c r="AB91" s="2">
        <f t="shared" si="23"/>
        <v>-2030.5682786679849</v>
      </c>
      <c r="AC91" s="2">
        <f t="shared" si="24"/>
        <v>-2005.8322462429032</v>
      </c>
      <c r="AD91" s="2">
        <f t="shared" si="25"/>
        <v>-9953.5281741629951</v>
      </c>
      <c r="AE91" s="2">
        <f t="shared" si="26"/>
        <v>-8.4073116435556265</v>
      </c>
      <c r="AF91" s="2">
        <f t="shared" si="27"/>
        <v>326.4779507856091</v>
      </c>
      <c r="AG91" s="2">
        <f t="shared" si="28"/>
        <v>3.9725890014789638</v>
      </c>
      <c r="AH91" s="2">
        <f t="shared" si="29"/>
        <v>-148.01667863558058</v>
      </c>
      <c r="AI91" s="2">
        <f t="shared" si="30"/>
        <v>174.0265495079519</v>
      </c>
      <c r="AJ91" s="2">
        <f t="shared" si="31"/>
        <v>321.06227849733096</v>
      </c>
      <c r="AK91" s="2">
        <f t="shared" si="32"/>
        <v>8.5491260133409188</v>
      </c>
      <c r="AL91" s="2">
        <f t="shared" si="33"/>
        <v>-151.70705338678911</v>
      </c>
      <c r="AM91" s="2">
        <f t="shared" si="34"/>
        <v>-3.8759531376829175</v>
      </c>
      <c r="AN91" s="2">
        <f t="shared" si="35"/>
        <v>174.02839798619985</v>
      </c>
      <c r="AO91" s="2">
        <f t="shared" si="36"/>
        <v>1163.7362585435931</v>
      </c>
      <c r="AP91" s="2">
        <f t="shared" si="37"/>
        <v>-44815.289534159521</v>
      </c>
      <c r="AQ91" s="2">
        <f t="shared" si="38"/>
        <v>-799.53486454691233</v>
      </c>
      <c r="AR91" s="2">
        <f t="shared" si="39"/>
        <v>30159.009839007256</v>
      </c>
      <c r="AS91" s="2">
        <f t="shared" si="40"/>
        <v>-14292.078301155587</v>
      </c>
      <c r="AT91" s="2">
        <f t="shared" si="41"/>
        <v>44441.29474186452</v>
      </c>
      <c r="AU91" s="2">
        <f t="shared" si="42"/>
        <v>1173.5296568419171</v>
      </c>
      <c r="AV91" s="2">
        <f t="shared" si="43"/>
        <v>-30533.004631302261</v>
      </c>
      <c r="AW91" s="2">
        <f t="shared" si="44"/>
        <v>-789.74146624859281</v>
      </c>
      <c r="AX91" s="2">
        <f t="shared" si="45"/>
        <v>14292.07830115558</v>
      </c>
    </row>
    <row r="92" spans="1:50" x14ac:dyDescent="0.25">
      <c r="F92" s="5">
        <v>0.06</v>
      </c>
      <c r="G92" s="5">
        <f t="shared" si="2"/>
        <v>1.5707963267948963</v>
      </c>
      <c r="H92" s="2">
        <f t="shared" si="3"/>
        <v>89.999999999999986</v>
      </c>
      <c r="I92" s="4">
        <f t="shared" si="4"/>
        <v>-2.8330202767046231E-16</v>
      </c>
      <c r="J92" s="2">
        <f t="shared" si="5"/>
        <v>1</v>
      </c>
      <c r="K92" s="2">
        <f t="shared" si="6"/>
        <v>1.83772268236293E-16</v>
      </c>
      <c r="L92" s="2">
        <f t="shared" si="7"/>
        <v>-1</v>
      </c>
      <c r="M92" s="2">
        <f t="shared" si="8"/>
        <v>1</v>
      </c>
      <c r="N92" s="2">
        <f t="shared" si="9"/>
        <v>1.22514845490862E-16</v>
      </c>
      <c r="O92" s="2">
        <f t="shared" si="10"/>
        <v>-1</v>
      </c>
      <c r="P92" s="2">
        <f t="shared" si="11"/>
        <v>-2.45029690981724E-16</v>
      </c>
      <c r="Q92" s="5">
        <f t="shared" si="12"/>
        <v>6.2476622657417096</v>
      </c>
      <c r="R92" s="5">
        <f t="shared" si="13"/>
        <v>6.2476622657417096</v>
      </c>
      <c r="S92" s="5">
        <f t="shared" si="14"/>
        <v>4.2476622657417096</v>
      </c>
      <c r="T92" s="5">
        <f t="shared" si="15"/>
        <v>4.2476622657417096</v>
      </c>
      <c r="U92" s="2">
        <f t="shared" si="16"/>
        <v>2976.4026100385186</v>
      </c>
      <c r="V92" s="2">
        <f t="shared" si="17"/>
        <v>2976.4026100385186</v>
      </c>
      <c r="W92" s="2">
        <f t="shared" si="18"/>
        <v>2023.5973899614803</v>
      </c>
      <c r="X92" s="2">
        <f t="shared" si="19"/>
        <v>2023.5973899614803</v>
      </c>
      <c r="Y92" s="2">
        <f t="shared" si="20"/>
        <v>9999.9999999999982</v>
      </c>
      <c r="Z92" s="2">
        <f t="shared" si="21"/>
        <v>-2958.7250980146705</v>
      </c>
      <c r="AA92" s="2">
        <f t="shared" si="22"/>
        <v>-2958.7250980146705</v>
      </c>
      <c r="AB92" s="2">
        <f t="shared" si="23"/>
        <v>-2018.0389888026041</v>
      </c>
      <c r="AC92" s="2">
        <f t="shared" si="24"/>
        <v>-2018.0389888026041</v>
      </c>
      <c r="AD92" s="2">
        <f t="shared" si="25"/>
        <v>-9953.5281736345496</v>
      </c>
      <c r="AE92" s="2">
        <f t="shared" si="26"/>
        <v>-9.1764623624782683E-14</v>
      </c>
      <c r="AF92" s="2">
        <f t="shared" si="27"/>
        <v>323.9109313101124</v>
      </c>
      <c r="AG92" s="2">
        <f t="shared" si="28"/>
        <v>2.7544414066224658E-14</v>
      </c>
      <c r="AH92" s="2">
        <f t="shared" si="29"/>
        <v>-149.88340912682352</v>
      </c>
      <c r="AI92" s="2">
        <f t="shared" si="30"/>
        <v>174.02752218328877</v>
      </c>
      <c r="AJ92" s="2">
        <f t="shared" si="31"/>
        <v>323.9109313101124</v>
      </c>
      <c r="AK92" s="2">
        <f t="shared" si="32"/>
        <v>3.9683897702259635E-14</v>
      </c>
      <c r="AL92" s="2">
        <f t="shared" si="33"/>
        <v>-149.88340912682352</v>
      </c>
      <c r="AM92" s="2">
        <f t="shared" si="34"/>
        <v>-3.6725885421632877E-14</v>
      </c>
      <c r="AN92" s="2">
        <f t="shared" si="35"/>
        <v>174.02752218328891</v>
      </c>
      <c r="AO92" s="2">
        <f t="shared" si="36"/>
        <v>1.264831341881353E-11</v>
      </c>
      <c r="AP92" s="2">
        <f t="shared" si="37"/>
        <v>-44646.039150577781</v>
      </c>
      <c r="AQ92" s="2">
        <f t="shared" si="38"/>
        <v>-5.5782162352539533E-12</v>
      </c>
      <c r="AR92" s="2">
        <f t="shared" si="39"/>
        <v>30353.960849422205</v>
      </c>
      <c r="AS92" s="2">
        <f t="shared" si="40"/>
        <v>-14292.078301155569</v>
      </c>
      <c r="AT92" s="2">
        <f t="shared" si="41"/>
        <v>44646.039150577781</v>
      </c>
      <c r="AU92" s="2">
        <f t="shared" si="42"/>
        <v>5.4698025883120129E-12</v>
      </c>
      <c r="AV92" s="2">
        <f t="shared" si="43"/>
        <v>-30353.960849422205</v>
      </c>
      <c r="AW92" s="2">
        <f t="shared" si="44"/>
        <v>-7.4376216470052711E-12</v>
      </c>
      <c r="AX92" s="2">
        <f t="shared" si="45"/>
        <v>14292.078301155576</v>
      </c>
    </row>
    <row r="93" spans="1:50" x14ac:dyDescent="0.25">
      <c r="F93" s="5">
        <v>6.0999999999999999E-2</v>
      </c>
      <c r="G93" s="5">
        <f t="shared" si="2"/>
        <v>1.5969762655748114</v>
      </c>
      <c r="H93" s="2">
        <f t="shared" si="3"/>
        <v>91.5</v>
      </c>
      <c r="I93" s="4">
        <f t="shared" si="4"/>
        <v>2.6176948307873017E-2</v>
      </c>
      <c r="J93" s="2">
        <f t="shared" si="5"/>
        <v>0.99965732497555726</v>
      </c>
      <c r="K93" s="2">
        <f t="shared" si="6"/>
        <v>-2.6176948307873114E-2</v>
      </c>
      <c r="L93" s="2">
        <f t="shared" si="7"/>
        <v>-0.99965732497555726</v>
      </c>
      <c r="M93" s="2">
        <f t="shared" si="8"/>
        <v>0.99965732497555726</v>
      </c>
      <c r="N93" s="2">
        <f t="shared" si="9"/>
        <v>-2.6176948307873177E-2</v>
      </c>
      <c r="O93" s="2">
        <f t="shared" si="10"/>
        <v>-0.99965732497555726</v>
      </c>
      <c r="P93" s="2">
        <f t="shared" si="11"/>
        <v>2.6176948307873055E-2</v>
      </c>
      <c r="Q93" s="5">
        <f t="shared" si="12"/>
        <v>6.2734965390251398</v>
      </c>
      <c r="R93" s="5">
        <f t="shared" si="13"/>
        <v>6.2211426424093936</v>
      </c>
      <c r="S93" s="5">
        <f t="shared" si="14"/>
        <v>4.2218279924582784</v>
      </c>
      <c r="T93" s="5">
        <f t="shared" si="15"/>
        <v>4.2741818890740246</v>
      </c>
      <c r="U93" s="2">
        <f t="shared" si="16"/>
        <v>2988.7101252591929</v>
      </c>
      <c r="V93" s="2">
        <f t="shared" si="17"/>
        <v>2963.7685922657652</v>
      </c>
      <c r="W93" s="2">
        <f t="shared" si="18"/>
        <v>2011.2898747408055</v>
      </c>
      <c r="X93" s="2">
        <f t="shared" si="19"/>
        <v>2036.2314077342337</v>
      </c>
      <c r="Y93" s="2">
        <f t="shared" si="20"/>
        <v>9999.9999999999982</v>
      </c>
      <c r="Z93" s="2">
        <f t="shared" si="21"/>
        <v>-2970.8125610549814</v>
      </c>
      <c r="AA93" s="2">
        <f t="shared" si="22"/>
        <v>-2946.3150881971237</v>
      </c>
      <c r="AB93" s="2">
        <f t="shared" si="23"/>
        <v>-2005.8322462429032</v>
      </c>
      <c r="AC93" s="2">
        <f t="shared" si="24"/>
        <v>-2030.5682786679847</v>
      </c>
      <c r="AD93" s="2">
        <f t="shared" si="25"/>
        <v>-9953.5281741629933</v>
      </c>
      <c r="AE93" s="2">
        <f t="shared" si="26"/>
        <v>8.549126013340782</v>
      </c>
      <c r="AF93" s="2">
        <f t="shared" si="27"/>
        <v>321.06227849733096</v>
      </c>
      <c r="AG93" s="2">
        <f t="shared" si="28"/>
        <v>-3.875953137682854</v>
      </c>
      <c r="AH93" s="2">
        <f t="shared" si="29"/>
        <v>-151.70705338678908</v>
      </c>
      <c r="AI93" s="2">
        <f t="shared" si="30"/>
        <v>174.02839798619976</v>
      </c>
      <c r="AJ93" s="2">
        <f t="shared" si="31"/>
        <v>326.47795078560893</v>
      </c>
      <c r="AK93" s="2">
        <f t="shared" si="32"/>
        <v>-8.4073116435555679</v>
      </c>
      <c r="AL93" s="2">
        <f t="shared" si="33"/>
        <v>-148.01667863558058</v>
      </c>
      <c r="AM93" s="2">
        <f t="shared" si="34"/>
        <v>3.9725890014788985</v>
      </c>
      <c r="AN93" s="2">
        <f t="shared" si="35"/>
        <v>174.0265495079517</v>
      </c>
      <c r="AO93" s="2">
        <f t="shared" si="36"/>
        <v>-1173.5296568418987</v>
      </c>
      <c r="AP93" s="2">
        <f t="shared" si="37"/>
        <v>-44441.29474186452</v>
      </c>
      <c r="AQ93" s="2">
        <f t="shared" si="38"/>
        <v>789.74146624857985</v>
      </c>
      <c r="AR93" s="2">
        <f t="shared" si="39"/>
        <v>30533.004631302258</v>
      </c>
      <c r="AS93" s="2">
        <f t="shared" si="40"/>
        <v>-14292.07830115558</v>
      </c>
      <c r="AT93" s="2">
        <f t="shared" si="41"/>
        <v>44815.289534159507</v>
      </c>
      <c r="AU93" s="2">
        <f t="shared" si="42"/>
        <v>-1163.7362585435849</v>
      </c>
      <c r="AV93" s="2">
        <f t="shared" si="43"/>
        <v>-30159.009839007256</v>
      </c>
      <c r="AW93" s="2">
        <f t="shared" si="44"/>
        <v>799.53486454689926</v>
      </c>
      <c r="AX93" s="2">
        <f t="shared" si="45"/>
        <v>14292.078301155565</v>
      </c>
    </row>
    <row r="94" spans="1:50" x14ac:dyDescent="0.25">
      <c r="F94" s="5">
        <v>6.2E-2</v>
      </c>
      <c r="G94" s="5">
        <f t="shared" si="2"/>
        <v>1.6231562043547263</v>
      </c>
      <c r="H94" s="2">
        <f t="shared" si="3"/>
        <v>92.999999999999986</v>
      </c>
      <c r="I94" s="4">
        <f t="shared" si="4"/>
        <v>5.233595624294362E-2</v>
      </c>
      <c r="J94" s="2">
        <f t="shared" si="5"/>
        <v>0.99862953475457383</v>
      </c>
      <c r="K94" s="2">
        <f t="shared" si="6"/>
        <v>-5.2335956242943946E-2</v>
      </c>
      <c r="L94" s="2">
        <f t="shared" si="7"/>
        <v>-0.99862953475457383</v>
      </c>
      <c r="M94" s="2">
        <f t="shared" si="8"/>
        <v>0.99862953475457383</v>
      </c>
      <c r="N94" s="2">
        <f t="shared" si="9"/>
        <v>-5.2335956242943557E-2</v>
      </c>
      <c r="O94" s="2">
        <f t="shared" si="10"/>
        <v>-0.99862953475457383</v>
      </c>
      <c r="P94" s="2">
        <f t="shared" si="11"/>
        <v>5.2335956242943883E-2</v>
      </c>
      <c r="Q94" s="5">
        <f t="shared" si="12"/>
        <v>6.2986277567392275</v>
      </c>
      <c r="R94" s="5">
        <f t="shared" si="13"/>
        <v>6.19395584425334</v>
      </c>
      <c r="S94" s="5">
        <f t="shared" si="14"/>
        <v>4.1966967747441917</v>
      </c>
      <c r="T94" s="5">
        <f t="shared" si="15"/>
        <v>4.3013686872300791</v>
      </c>
      <c r="U94" s="2">
        <f t="shared" si="16"/>
        <v>3000.6827029716314</v>
      </c>
      <c r="V94" s="2">
        <f t="shared" si="17"/>
        <v>2950.816730665631</v>
      </c>
      <c r="W94" s="2">
        <f t="shared" si="18"/>
        <v>1999.3172970283683</v>
      </c>
      <c r="X94" s="2">
        <f t="shared" si="19"/>
        <v>2049.1832693343686</v>
      </c>
      <c r="Y94" s="2">
        <f t="shared" si="20"/>
        <v>10000</v>
      </c>
      <c r="Z94" s="2">
        <f t="shared" si="21"/>
        <v>-2982.5693318662729</v>
      </c>
      <c r="AA94" s="2">
        <f t="shared" si="22"/>
        <v>-2933.5908993258545</v>
      </c>
      <c r="AB94" s="2">
        <f t="shared" si="23"/>
        <v>-1993.9565233753685</v>
      </c>
      <c r="AC94" s="2">
        <f t="shared" si="24"/>
        <v>-2043.4114211750443</v>
      </c>
      <c r="AD94" s="2">
        <f t="shared" si="25"/>
        <v>-9953.52817574254</v>
      </c>
      <c r="AE94" s="2">
        <f t="shared" si="26"/>
        <v>17.229332597643509</v>
      </c>
      <c r="AF94" s="2">
        <f t="shared" si="27"/>
        <v>317.94051736288031</v>
      </c>
      <c r="AG94" s="2">
        <f t="shared" si="28"/>
        <v>-7.6573490520662544</v>
      </c>
      <c r="AH94" s="2">
        <f t="shared" si="29"/>
        <v>-153.48333358725301</v>
      </c>
      <c r="AI94" s="2">
        <f t="shared" si="30"/>
        <v>174.02916732120457</v>
      </c>
      <c r="AJ94" s="2">
        <f t="shared" si="31"/>
        <v>328.75525033396849</v>
      </c>
      <c r="AK94" s="2">
        <f t="shared" si="32"/>
        <v>-16.662556459089675</v>
      </c>
      <c r="AL94" s="2">
        <f t="shared" si="33"/>
        <v>-146.11092392812193</v>
      </c>
      <c r="AM94" s="2">
        <f t="shared" si="34"/>
        <v>8.0437206702661488</v>
      </c>
      <c r="AN94" s="2">
        <f t="shared" si="35"/>
        <v>174.02549061702302</v>
      </c>
      <c r="AO94" s="2">
        <f t="shared" si="36"/>
        <v>-2355.6539796252164</v>
      </c>
      <c r="AP94" s="2">
        <f t="shared" si="37"/>
        <v>-44201.591083359475</v>
      </c>
      <c r="AQ94" s="2">
        <f t="shared" si="38"/>
        <v>1569.5427385955647</v>
      </c>
      <c r="AR94" s="2">
        <f t="shared" si="39"/>
        <v>30695.624023233555</v>
      </c>
      <c r="AS94" s="2">
        <f t="shared" si="40"/>
        <v>-14292.078301155576</v>
      </c>
      <c r="AT94" s="2">
        <f t="shared" si="41"/>
        <v>44948.555574219863</v>
      </c>
      <c r="AU94" s="2">
        <f t="shared" si="42"/>
        <v>-2316.5072294559332</v>
      </c>
      <c r="AV94" s="2">
        <f t="shared" si="43"/>
        <v>-29948.659532373174</v>
      </c>
      <c r="AW94" s="2">
        <f t="shared" si="44"/>
        <v>1608.6894887648432</v>
      </c>
      <c r="AX94" s="2">
        <f t="shared" si="45"/>
        <v>14292.078301155596</v>
      </c>
    </row>
    <row r="95" spans="1:50" x14ac:dyDescent="0.25">
      <c r="F95" s="5">
        <v>6.3E-2</v>
      </c>
      <c r="G95" s="5">
        <f t="shared" si="2"/>
        <v>1.6493361431346414</v>
      </c>
      <c r="H95" s="2">
        <f t="shared" si="3"/>
        <v>94.5</v>
      </c>
      <c r="I95" s="4">
        <f t="shared" si="4"/>
        <v>7.8459095727844874E-2</v>
      </c>
      <c r="J95" s="2">
        <f t="shared" si="5"/>
        <v>0.99691733373312796</v>
      </c>
      <c r="K95" s="2">
        <f t="shared" si="6"/>
        <v>-7.8459095727845207E-2</v>
      </c>
      <c r="L95" s="2">
        <f t="shared" si="7"/>
        <v>-0.99691733373312796</v>
      </c>
      <c r="M95" s="2">
        <f t="shared" si="8"/>
        <v>0.99691733373312796</v>
      </c>
      <c r="N95" s="2">
        <f t="shared" si="9"/>
        <v>-7.8459095727844819E-2</v>
      </c>
      <c r="O95" s="2">
        <f t="shared" si="10"/>
        <v>-0.99691733373312796</v>
      </c>
      <c r="P95" s="2">
        <f t="shared" si="11"/>
        <v>7.8459095727845138E-2</v>
      </c>
      <c r="Q95" s="5">
        <f t="shared" si="12"/>
        <v>6.3230386952026825</v>
      </c>
      <c r="R95" s="5">
        <f t="shared" si="13"/>
        <v>6.1661205037469928</v>
      </c>
      <c r="S95" s="5">
        <f t="shared" si="14"/>
        <v>4.1722858362807367</v>
      </c>
      <c r="T95" s="5">
        <f t="shared" si="15"/>
        <v>4.3292040277364263</v>
      </c>
      <c r="U95" s="2">
        <f t="shared" si="16"/>
        <v>3012.3121377691104</v>
      </c>
      <c r="V95" s="2">
        <f t="shared" si="17"/>
        <v>2937.5559017970959</v>
      </c>
      <c r="W95" s="2">
        <f t="shared" si="18"/>
        <v>1987.6878622308884</v>
      </c>
      <c r="X95" s="2">
        <f t="shared" si="19"/>
        <v>2062.4440982029028</v>
      </c>
      <c r="Y95" s="2">
        <f t="shared" si="20"/>
        <v>9999.9999999999982</v>
      </c>
      <c r="Z95" s="2">
        <f t="shared" si="21"/>
        <v>-2993.9874924156989</v>
      </c>
      <c r="AA95" s="2">
        <f t="shared" si="22"/>
        <v>-2920.5611160890785</v>
      </c>
      <c r="AB95" s="2">
        <f t="shared" si="23"/>
        <v>-1982.4200642656699</v>
      </c>
      <c r="AC95" s="2">
        <f t="shared" si="24"/>
        <v>-2056.5595055854287</v>
      </c>
      <c r="AD95" s="2">
        <f t="shared" si="25"/>
        <v>-9953.5281783558767</v>
      </c>
      <c r="AE95" s="2">
        <f t="shared" si="26"/>
        <v>26.029425591004578</v>
      </c>
      <c r="AF95" s="2">
        <f t="shared" si="27"/>
        <v>314.55458143931008</v>
      </c>
      <c r="AG95" s="2">
        <f t="shared" si="28"/>
        <v>-11.346424040722242</v>
      </c>
      <c r="AH95" s="2">
        <f t="shared" si="29"/>
        <v>-155.20776123028472</v>
      </c>
      <c r="AI95" s="2">
        <f t="shared" si="30"/>
        <v>174.02982175930768</v>
      </c>
      <c r="AJ95" s="2">
        <f t="shared" si="31"/>
        <v>330.73521072432976</v>
      </c>
      <c r="AK95" s="2">
        <f t="shared" si="32"/>
        <v>-24.755982448777111</v>
      </c>
      <c r="AL95" s="2">
        <f t="shared" si="33"/>
        <v>-144.16998688487101</v>
      </c>
      <c r="AM95" s="2">
        <f t="shared" si="34"/>
        <v>12.215115721251278</v>
      </c>
      <c r="AN95" s="2">
        <f t="shared" si="35"/>
        <v>174.02435711193291</v>
      </c>
      <c r="AO95" s="2">
        <f t="shared" si="36"/>
        <v>-3545.149295690635</v>
      </c>
      <c r="AP95" s="2">
        <f t="shared" si="37"/>
        <v>-43927.505959673625</v>
      </c>
      <c r="AQ95" s="2">
        <f t="shared" si="38"/>
        <v>2339.2828838977393</v>
      </c>
      <c r="AR95" s="2">
        <f t="shared" si="39"/>
        <v>30841.294070310949</v>
      </c>
      <c r="AS95" s="2">
        <f t="shared" si="40"/>
        <v>-14292.078301155576</v>
      </c>
      <c r="AT95" s="2">
        <f t="shared" si="41"/>
        <v>45045.392771350802</v>
      </c>
      <c r="AU95" s="2">
        <f t="shared" si="42"/>
        <v>-3457.169695574908</v>
      </c>
      <c r="AV95" s="2">
        <f t="shared" si="43"/>
        <v>-29723.407258633775</v>
      </c>
      <c r="AW95" s="2">
        <f t="shared" si="44"/>
        <v>2427.2624840134617</v>
      </c>
      <c r="AX95" s="2">
        <f t="shared" si="45"/>
        <v>14292.078301155581</v>
      </c>
    </row>
    <row r="96" spans="1:50" x14ac:dyDescent="0.25">
      <c r="F96" s="5">
        <v>6.4000000000000001E-2</v>
      </c>
      <c r="G96" s="5">
        <f t="shared" si="2"/>
        <v>1.6755160819145563</v>
      </c>
      <c r="H96" s="2">
        <f t="shared" si="3"/>
        <v>96</v>
      </c>
      <c r="I96" s="4">
        <f t="shared" si="4"/>
        <v>0.10452846326765333</v>
      </c>
      <c r="J96" s="2">
        <f t="shared" si="5"/>
        <v>0.9945218953682734</v>
      </c>
      <c r="K96" s="2">
        <f t="shared" si="6"/>
        <v>-0.10452846326765299</v>
      </c>
      <c r="L96" s="2">
        <f t="shared" si="7"/>
        <v>-0.9945218953682734</v>
      </c>
      <c r="M96" s="2">
        <f t="shared" si="8"/>
        <v>0.9945218953682734</v>
      </c>
      <c r="N96" s="2">
        <f t="shared" si="9"/>
        <v>-0.10452846326765305</v>
      </c>
      <c r="O96" s="2">
        <f t="shared" si="10"/>
        <v>-0.9945218953682734</v>
      </c>
      <c r="P96" s="2">
        <f t="shared" si="11"/>
        <v>0.10452846326765293</v>
      </c>
      <c r="Q96" s="5">
        <f t="shared" si="12"/>
        <v>6.3467126243776368</v>
      </c>
      <c r="R96" s="5">
        <f t="shared" si="13"/>
        <v>6.1376556978423302</v>
      </c>
      <c r="S96" s="5">
        <f t="shared" si="14"/>
        <v>4.1486119071057832</v>
      </c>
      <c r="T96" s="5">
        <f t="shared" si="15"/>
        <v>4.3576688336410889</v>
      </c>
      <c r="U96" s="2">
        <f t="shared" si="16"/>
        <v>3023.590459417926</v>
      </c>
      <c r="V96" s="2">
        <f t="shared" si="17"/>
        <v>2923.9951939698749</v>
      </c>
      <c r="W96" s="2">
        <f t="shared" si="18"/>
        <v>1976.4095405820738</v>
      </c>
      <c r="X96" s="2">
        <f t="shared" si="19"/>
        <v>2076.0048060301242</v>
      </c>
      <c r="Y96" s="2">
        <f t="shared" si="20"/>
        <v>10000</v>
      </c>
      <c r="Z96" s="2">
        <f t="shared" si="21"/>
        <v>-3005.0593570747769</v>
      </c>
      <c r="AA96" s="2">
        <f t="shared" si="22"/>
        <v>-2907.2345346750453</v>
      </c>
      <c r="AB96" s="2">
        <f t="shared" si="23"/>
        <v>-1971.2308787796894</v>
      </c>
      <c r="AC96" s="2">
        <f t="shared" si="24"/>
        <v>-2070.0034114448667</v>
      </c>
      <c r="AD96" s="2">
        <f t="shared" si="25"/>
        <v>-9953.5281819743777</v>
      </c>
      <c r="AE96" s="2">
        <f t="shared" si="26"/>
        <v>34.937773250192208</v>
      </c>
      <c r="AF96" s="2">
        <f t="shared" si="27"/>
        <v>310.91378201535582</v>
      </c>
      <c r="AG96" s="2">
        <f t="shared" si="28"/>
        <v>-14.945557993476513</v>
      </c>
      <c r="AH96" s="2">
        <f t="shared" si="29"/>
        <v>-156.87564314172278</v>
      </c>
      <c r="AI96" s="2">
        <f t="shared" si="30"/>
        <v>174.03035413034877</v>
      </c>
      <c r="AJ96" s="2">
        <f t="shared" si="31"/>
        <v>332.41070792131785</v>
      </c>
      <c r="AK96" s="2">
        <f t="shared" si="32"/>
        <v>-32.678355292283072</v>
      </c>
      <c r="AL96" s="2">
        <f t="shared" si="33"/>
        <v>-142.19748572165582</v>
      </c>
      <c r="AM96" s="2">
        <f t="shared" si="34"/>
        <v>16.488294504221848</v>
      </c>
      <c r="AN96" s="2">
        <f t="shared" si="35"/>
        <v>174.0231614116008</v>
      </c>
      <c r="AO96" s="2">
        <f t="shared" si="36"/>
        <v>-4740.7689641054067</v>
      </c>
      <c r="AP96" s="2">
        <f t="shared" si="37"/>
        <v>-43619.658635319633</v>
      </c>
      <c r="AQ96" s="2">
        <f t="shared" si="38"/>
        <v>3098.8657809685833</v>
      </c>
      <c r="AR96" s="2">
        <f t="shared" si="39"/>
        <v>30969.483517300858</v>
      </c>
      <c r="AS96" s="2">
        <f t="shared" si="40"/>
        <v>-14292.078301155601</v>
      </c>
      <c r="AT96" s="2">
        <f t="shared" si="41"/>
        <v>45105.403717766167</v>
      </c>
      <c r="AU96" s="2">
        <f t="shared" si="42"/>
        <v>-4584.6108634151124</v>
      </c>
      <c r="AV96" s="2">
        <f t="shared" si="43"/>
        <v>-29483.738434854338</v>
      </c>
      <c r="AW96" s="2">
        <f t="shared" si="44"/>
        <v>3255.0238816588617</v>
      </c>
      <c r="AX96" s="2">
        <f t="shared" si="45"/>
        <v>14292.07830115558</v>
      </c>
    </row>
    <row r="97" spans="6:50" x14ac:dyDescent="0.25">
      <c r="F97" s="5">
        <v>6.5000000000000002E-2</v>
      </c>
      <c r="G97" s="5">
        <f t="shared" ref="G97:G160" si="46">F97*$B$4</f>
        <v>1.7016960206944713</v>
      </c>
      <c r="H97" s="2">
        <f t="shared" ref="H97:H160" si="47">G97*180/PI()</f>
        <v>97.500000000000014</v>
      </c>
      <c r="I97" s="4">
        <f t="shared" ref="I97:I160" si="48">$B$26*COS($B$4*F97)</f>
        <v>0.1305261922200516</v>
      </c>
      <c r="J97" s="2">
        <f t="shared" ref="J97:J160" si="49">$B$26*COS($B$4*F97+PI()/2)</f>
        <v>0.99144486137381049</v>
      </c>
      <c r="K97" s="2">
        <f t="shared" ref="K97:K160" si="50">$B$26*COS($B$4*F97+PI())</f>
        <v>-0.13052619222005127</v>
      </c>
      <c r="L97" s="2">
        <f t="shared" ref="L97:L160" si="51">$B$26*COS($B$4*F97+3*PI()/2)</f>
        <v>-0.99144486137381049</v>
      </c>
      <c r="M97" s="2">
        <f t="shared" ref="M97:M160" si="52">$B$29*SIN($B$4*F97)</f>
        <v>0.99144486137381038</v>
      </c>
      <c r="N97" s="2">
        <f t="shared" ref="N97:N160" si="53">$B$29*SIN($B$4*F97+PI()/2)</f>
        <v>-0.13052619222005132</v>
      </c>
      <c r="O97" s="2">
        <f t="shared" ref="O97:O160" si="54">$B$29*SIN($B$4*F97+PI())</f>
        <v>-0.99144486137381049</v>
      </c>
      <c r="P97" s="2">
        <f t="shared" ref="P97:P160" si="55">$B$29*SIN($B$4*F97+3*PI()/2)</f>
        <v>0.13052619222005118</v>
      </c>
      <c r="Q97" s="5">
        <f t="shared" ref="Q97:Q160" si="56">$B$19+I97+M97</f>
        <v>6.3696333193355716</v>
      </c>
      <c r="R97" s="5">
        <f t="shared" ref="R97:R160" si="57">$B$19+J97+N97</f>
        <v>6.1085809348954694</v>
      </c>
      <c r="S97" s="5">
        <f t="shared" ref="S97:S160" si="58">$B$19+K97+O97</f>
        <v>4.1256912121478475</v>
      </c>
      <c r="T97" s="5">
        <f t="shared" ref="T97:T160" si="59">$B$19+L97+P97</f>
        <v>4.3867435965879498</v>
      </c>
      <c r="U97" s="2">
        <f t="shared" ref="U97:U160" si="60">$B$9*$B$13*$B$12*Q97*PI()/180</f>
        <v>3034.509938319783</v>
      </c>
      <c r="V97" s="2">
        <f t="shared" ref="V97:V160" si="61">$B$9*$B$13*$B$12*R97*PI()/180</f>
        <v>2910.1439010157392</v>
      </c>
      <c r="W97" s="2">
        <f t="shared" ref="W97:W160" si="62">$B$9*$B$13*$B$12*S97*PI()/180</f>
        <v>1965.4900616802163</v>
      </c>
      <c r="X97" s="2">
        <f t="shared" ref="X97:X160" si="63">$B$9*$B$13*$B$12*T97*PI()/180</f>
        <v>2089.8560989842599</v>
      </c>
      <c r="Y97" s="2">
        <f t="shared" ref="Y97:Y160" si="64">U97+V97+W97+X97</f>
        <v>9999.9999999999982</v>
      </c>
      <c r="Z97" s="2">
        <f t="shared" ref="Z97:Z160" si="65">-U97*COS(PI()/180*Q97)</f>
        <v>-3015.7774774411482</v>
      </c>
      <c r="AA97" s="2">
        <f t="shared" ref="AA97:AA160" si="66">-V97*COS(PI()/180*R97)</f>
        <v>-2893.6201571520028</v>
      </c>
      <c r="AB97" s="2">
        <f t="shared" ref="AB97:AB160" si="67">-W97*COS(PI()/180*S97)</f>
        <v>-1960.3967368731498</v>
      </c>
      <c r="AC97" s="2">
        <f t="shared" ref="AC97:AC160" si="68">-X97*COS(PI()/180*T97)</f>
        <v>-2083.7338150920941</v>
      </c>
      <c r="AD97" s="2">
        <f t="shared" ref="AD97:AD160" si="69">Z97+AA97+AB97+AC97</f>
        <v>-9953.5281865583966</v>
      </c>
      <c r="AE97" s="2">
        <f t="shared" ref="AE97:AE160" si="70">-U97*SIN(PI()/180*Q97)*COS($B$4*$F97)</f>
        <v>43.942330774983283</v>
      </c>
      <c r="AF97" s="2">
        <f t="shared" ref="AF97:AF160" si="71">-V97*SIN(PI()/180*R97)*COS($B$4*$F97+PI()/2)</f>
        <v>307.02777664890408</v>
      </c>
      <c r="AG97" s="2">
        <f t="shared" ref="AG97:AG160" si="72">-W97*SIN(PI()/180*S97)*COS($B$4*$F97+PI())</f>
        <v>-18.45726048238625</v>
      </c>
      <c r="AH97" s="2">
        <f t="shared" ref="AH97:AH160" si="73">-X97*SIN(PI()/180*T97)*COS($B$4*$F97+3*PI()/2)</f>
        <v>-158.48208833994229</v>
      </c>
      <c r="AI97" s="2">
        <f t="shared" ref="AI97:AI160" si="74">AE97+AF97+AG97+AH97</f>
        <v>174.03075860155886</v>
      </c>
      <c r="AJ97" s="2">
        <f t="shared" ref="AJ97:AJ160" si="75">U97*SIN(PI()/180*Q97)*SIN($B$4*$F97)</f>
        <v>333.7751397068082</v>
      </c>
      <c r="AK97" s="2">
        <f t="shared" ref="AK97:AK160" si="76">V97*SIN(PI()/180*R97)*SIN($B$4*$F97+PI()/2)</f>
        <v>-40.420973624533268</v>
      </c>
      <c r="AL97" s="2">
        <f t="shared" ref="AL97:AL160" si="77">W97*SIN(PI()/180*S97)*SIN($B$4*$F97+PI())</f>
        <v>-140.19681221872511</v>
      </c>
      <c r="AM97" s="2">
        <f t="shared" ref="AM97:AM160" si="78">X97*SIN(PI()/180*T97)*SIN($B$4*$F97+3*PI()/2)</f>
        <v>20.864562752819644</v>
      </c>
      <c r="AN97" s="2">
        <f t="shared" ref="AN97:AN160" si="79">AJ97+AK97+AL97+AM97</f>
        <v>174.02191661636948</v>
      </c>
      <c r="AO97" s="2">
        <f t="shared" ref="AO97:AO160" si="80">3/4*$B$5*U97*COS($B$4*$F97)</f>
        <v>-5941.2454125417744</v>
      </c>
      <c r="AP97" s="2">
        <f t="shared" ref="AP97:AP160" si="81">3/4*$B$5*V97*COS($B$4*$F97+PI()/2)</f>
        <v>-43278.708247805844</v>
      </c>
      <c r="AQ97" s="2">
        <f t="shared" ref="AQ97:AQ160" si="82">3/4*$B$5*W97*COS($B$4*$F97+PI())</f>
        <v>3848.219003962085</v>
      </c>
      <c r="AR97" s="2">
        <f t="shared" ref="AR97:AR160" si="83">3/4*$B$5*X97*COS($B$4*$F97+3*PI()/2)</f>
        <v>31079.65635522993</v>
      </c>
      <c r="AS97" s="2">
        <f t="shared" ref="AS97:AS160" si="84">AO97+AP97+AQ97+AR97</f>
        <v>-14292.078301155601</v>
      </c>
      <c r="AT97" s="2">
        <f t="shared" ref="AT97:AT160" si="85">3/4*$B$5*U97*SIN($B$4*$F97)</f>
        <v>45128.239277023611</v>
      </c>
      <c r="AU97" s="2">
        <f t="shared" ref="AU97:AU160" si="86">3/4*$B$5*V97*SIN($B$4*$F97+PI()/2)</f>
        <v>-5697.7500331798556</v>
      </c>
      <c r="AV97" s="2">
        <f t="shared" ref="AV97:AV160" si="87">3/4*$B$5*W97*SIN($B$4*$F97+PI())</f>
        <v>-29230.125326012167</v>
      </c>
      <c r="AW97" s="2">
        <f t="shared" ref="AW97:AW160" si="88">3/4*$B$5*X97*SIN($B$4*$F97+3*PI()/2)</f>
        <v>4091.7143833239875</v>
      </c>
      <c r="AX97" s="2">
        <f t="shared" ref="AX97:AX160" si="89">AT97+AU97+AV97+AW97</f>
        <v>14292.078301155574</v>
      </c>
    </row>
    <row r="98" spans="6:50" x14ac:dyDescent="0.25">
      <c r="F98" s="5">
        <v>6.6000000000000003E-2</v>
      </c>
      <c r="G98" s="5">
        <f t="shared" si="46"/>
        <v>1.7278759594743862</v>
      </c>
      <c r="H98" s="2">
        <f t="shared" si="47"/>
        <v>99.000000000000014</v>
      </c>
      <c r="I98" s="4">
        <f t="shared" si="48"/>
        <v>0.15643446504023081</v>
      </c>
      <c r="J98" s="2">
        <f t="shared" si="49"/>
        <v>0.98768834059513777</v>
      </c>
      <c r="K98" s="2">
        <f t="shared" si="50"/>
        <v>-0.15643446504023067</v>
      </c>
      <c r="L98" s="2">
        <f t="shared" si="51"/>
        <v>-0.98768834059513777</v>
      </c>
      <c r="M98" s="2">
        <f t="shared" si="52"/>
        <v>0.98768834059513777</v>
      </c>
      <c r="N98" s="2">
        <f t="shared" si="53"/>
        <v>-0.15643446504023073</v>
      </c>
      <c r="O98" s="2">
        <f t="shared" si="54"/>
        <v>-0.98768834059513777</v>
      </c>
      <c r="P98" s="2">
        <f t="shared" si="55"/>
        <v>0.15643446504023062</v>
      </c>
      <c r="Q98" s="5">
        <f t="shared" si="56"/>
        <v>6.391785071377079</v>
      </c>
      <c r="R98" s="5">
        <f t="shared" si="57"/>
        <v>6.0789161412966166</v>
      </c>
      <c r="S98" s="5">
        <f t="shared" si="58"/>
        <v>4.103539460106342</v>
      </c>
      <c r="T98" s="5">
        <f t="shared" si="59"/>
        <v>4.4164083901868016</v>
      </c>
      <c r="U98" s="2">
        <f t="shared" si="60"/>
        <v>3045.0630908092826</v>
      </c>
      <c r="V98" s="2">
        <f t="shared" si="61"/>
        <v>2896.0115159189918</v>
      </c>
      <c r="W98" s="2">
        <f t="shared" si="62"/>
        <v>1954.936909190717</v>
      </c>
      <c r="X98" s="2">
        <f t="shared" si="63"/>
        <v>2103.9884840810068</v>
      </c>
      <c r="Y98" s="2">
        <f t="shared" si="64"/>
        <v>9999.9999999999982</v>
      </c>
      <c r="Z98" s="2">
        <f t="shared" si="65"/>
        <v>-3026.1346469950108</v>
      </c>
      <c r="AA98" s="2">
        <f t="shared" si="66"/>
        <v>-2879.7271856953116</v>
      </c>
      <c r="AB98" s="2">
        <f t="shared" si="67"/>
        <v>-1949.9251630540016</v>
      </c>
      <c r="AC98" s="2">
        <f t="shared" si="68"/>
        <v>-2097.7411963133804</v>
      </c>
      <c r="AD98" s="2">
        <f t="shared" si="69"/>
        <v>-9953.5281920577036</v>
      </c>
      <c r="AE98" s="2">
        <f t="shared" si="70"/>
        <v>53.030666505398216</v>
      </c>
      <c r="AF98" s="2">
        <f t="shared" si="71"/>
        <v>302.90653708066009</v>
      </c>
      <c r="AG98" s="2">
        <f t="shared" si="72"/>
        <v>-21.884157042498874</v>
      </c>
      <c r="AH98" s="2">
        <f t="shared" si="73"/>
        <v>-160.02201580209291</v>
      </c>
      <c r="AI98" s="2">
        <f t="shared" si="74"/>
        <v>174.03103074146654</v>
      </c>
      <c r="AJ98" s="2">
        <f t="shared" si="75"/>
        <v>334.8224509726852</v>
      </c>
      <c r="AK98" s="2">
        <f t="shared" si="76"/>
        <v>-47.975682346163708</v>
      </c>
      <c r="AL98" s="2">
        <f t="shared" si="77"/>
        <v>-138.17112967446397</v>
      </c>
      <c r="AM98" s="2">
        <f t="shared" si="78"/>
        <v>25.344997412418543</v>
      </c>
      <c r="AN98" s="2">
        <f t="shared" si="79"/>
        <v>174.02063636447608</v>
      </c>
      <c r="AO98" s="2">
        <f t="shared" si="80"/>
        <v>-7145.2922343675282</v>
      </c>
      <c r="AP98" s="2">
        <f t="shared" si="81"/>
        <v>-42905.352127536578</v>
      </c>
      <c r="AQ98" s="2">
        <f t="shared" si="82"/>
        <v>4587.2926436497773</v>
      </c>
      <c r="AR98" s="2">
        <f t="shared" si="83"/>
        <v>31171.273417098735</v>
      </c>
      <c r="AS98" s="2">
        <f t="shared" si="84"/>
        <v>-14292.078301155594</v>
      </c>
      <c r="AT98" s="2">
        <f t="shared" si="85"/>
        <v>45113.599667533817</v>
      </c>
      <c r="AU98" s="2">
        <f t="shared" si="86"/>
        <v>-6795.5401836470273</v>
      </c>
      <c r="AV98" s="2">
        <f t="shared" si="87"/>
        <v>-28963.0258771015</v>
      </c>
      <c r="AW98" s="2">
        <f t="shared" si="88"/>
        <v>4937.0446943702709</v>
      </c>
      <c r="AX98" s="2">
        <f t="shared" si="89"/>
        <v>14292.078301155561</v>
      </c>
    </row>
    <row r="99" spans="6:50" x14ac:dyDescent="0.25">
      <c r="F99" s="5">
        <v>6.7000000000000004E-2</v>
      </c>
      <c r="G99" s="5">
        <f t="shared" si="46"/>
        <v>1.7540558982543011</v>
      </c>
      <c r="H99" s="2">
        <f t="shared" si="47"/>
        <v>100.5</v>
      </c>
      <c r="I99" s="4">
        <f t="shared" si="48"/>
        <v>0.1822355254921473</v>
      </c>
      <c r="J99" s="2">
        <f t="shared" si="49"/>
        <v>0.98325490756395462</v>
      </c>
      <c r="K99" s="2">
        <f t="shared" si="50"/>
        <v>-0.18223552549214742</v>
      </c>
      <c r="L99" s="2">
        <f t="shared" si="51"/>
        <v>-0.98325490756395462</v>
      </c>
      <c r="M99" s="2">
        <f t="shared" si="52"/>
        <v>0.98325490756395462</v>
      </c>
      <c r="N99" s="2">
        <f t="shared" si="53"/>
        <v>-0.18223552549214747</v>
      </c>
      <c r="O99" s="2">
        <f t="shared" si="54"/>
        <v>-0.98325490756395462</v>
      </c>
      <c r="P99" s="2">
        <f t="shared" si="55"/>
        <v>0.18223552549214736</v>
      </c>
      <c r="Q99" s="5">
        <f t="shared" si="56"/>
        <v>6.4131526987978109</v>
      </c>
      <c r="R99" s="5">
        <f t="shared" si="57"/>
        <v>6.0486816478135168</v>
      </c>
      <c r="S99" s="5">
        <f t="shared" si="58"/>
        <v>4.0821718326856082</v>
      </c>
      <c r="T99" s="5">
        <f t="shared" si="59"/>
        <v>4.4466428836699023</v>
      </c>
      <c r="U99" s="2">
        <f t="shared" si="60"/>
        <v>3055.24268428285</v>
      </c>
      <c r="V99" s="2">
        <f t="shared" si="61"/>
        <v>2881.6077243104501</v>
      </c>
      <c r="W99" s="2">
        <f t="shared" si="62"/>
        <v>1944.7573157171489</v>
      </c>
      <c r="X99" s="2">
        <f t="shared" si="63"/>
        <v>2118.3922756895486</v>
      </c>
      <c r="Y99" s="2">
        <f t="shared" si="64"/>
        <v>9999.9999999999982</v>
      </c>
      <c r="Z99" s="2">
        <f t="shared" si="65"/>
        <v>-3036.1239055886394</v>
      </c>
      <c r="AA99" s="2">
        <f t="shared" si="66"/>
        <v>-2865.5650166643177</v>
      </c>
      <c r="AB99" s="2">
        <f t="shared" si="67"/>
        <v>-1939.8234310215178</v>
      </c>
      <c r="AC99" s="2">
        <f t="shared" si="68"/>
        <v>-2112.0158451375805</v>
      </c>
      <c r="AD99" s="2">
        <f t="shared" si="69"/>
        <v>-9953.5281984120556</v>
      </c>
      <c r="AE99" s="2">
        <f t="shared" si="70"/>
        <v>62.189989714366099</v>
      </c>
      <c r="AF99" s="2">
        <f t="shared" si="71"/>
        <v>298.56031667625484</v>
      </c>
      <c r="AG99" s="2">
        <f t="shared" si="72"/>
        <v>-25.228975675595489</v>
      </c>
      <c r="AH99" s="2">
        <f t="shared" si="73"/>
        <v>-161.49016314657501</v>
      </c>
      <c r="AI99" s="2">
        <f t="shared" si="74"/>
        <v>174.03116756845043</v>
      </c>
      <c r="AJ99" s="2">
        <f t="shared" si="75"/>
        <v>335.54715757459309</v>
      </c>
      <c r="AK99" s="2">
        <f t="shared" si="76"/>
        <v>-55.334883947233529</v>
      </c>
      <c r="AL99" s="2">
        <f t="shared" si="77"/>
        <v>-136.12337154815526</v>
      </c>
      <c r="AM99" s="2">
        <f t="shared" si="78"/>
        <v>29.930432603423863</v>
      </c>
      <c r="AN99" s="2">
        <f t="shared" si="79"/>
        <v>174.01933468262814</v>
      </c>
      <c r="AO99" s="2">
        <f t="shared" si="80"/>
        <v>-8351.6063411448577</v>
      </c>
      <c r="AP99" s="2">
        <f t="shared" si="81"/>
        <v>-42500.324049036739</v>
      </c>
      <c r="AQ99" s="2">
        <f t="shared" si="82"/>
        <v>5316.0580707661902</v>
      </c>
      <c r="AR99" s="2">
        <f t="shared" si="83"/>
        <v>31243.79401825984</v>
      </c>
      <c r="AS99" s="2">
        <f t="shared" si="84"/>
        <v>-14292.078301155561</v>
      </c>
      <c r="AT99" s="2">
        <f t="shared" si="85"/>
        <v>45061.235446799736</v>
      </c>
      <c r="AU99" s="2">
        <f t="shared" si="86"/>
        <v>-7876.9694685291906</v>
      </c>
      <c r="AV99" s="2">
        <f t="shared" si="87"/>
        <v>-28682.882620496846</v>
      </c>
      <c r="AW99" s="2">
        <f t="shared" si="88"/>
        <v>5790.6949433818618</v>
      </c>
      <c r="AX99" s="2">
        <f t="shared" si="89"/>
        <v>14292.078301155561</v>
      </c>
    </row>
    <row r="100" spans="6:50" x14ac:dyDescent="0.25">
      <c r="F100" s="5">
        <v>6.8000000000000005E-2</v>
      </c>
      <c r="G100" s="5">
        <f t="shared" si="46"/>
        <v>1.7802358370342162</v>
      </c>
      <c r="H100" s="2">
        <f t="shared" si="47"/>
        <v>102</v>
      </c>
      <c r="I100" s="4">
        <f t="shared" si="48"/>
        <v>0.20791169081775934</v>
      </c>
      <c r="J100" s="2">
        <f t="shared" si="49"/>
        <v>0.97814760073380558</v>
      </c>
      <c r="K100" s="2">
        <f t="shared" si="50"/>
        <v>-0.20791169081775943</v>
      </c>
      <c r="L100" s="2">
        <f t="shared" si="51"/>
        <v>-0.97814760073380558</v>
      </c>
      <c r="M100" s="2">
        <f t="shared" si="52"/>
        <v>0.97814760073380569</v>
      </c>
      <c r="N100" s="2">
        <f t="shared" si="53"/>
        <v>-0.20791169081775951</v>
      </c>
      <c r="O100" s="2">
        <f t="shared" si="54"/>
        <v>-0.97814760073380558</v>
      </c>
      <c r="P100" s="2">
        <f t="shared" si="55"/>
        <v>0.20791169081775937</v>
      </c>
      <c r="Q100" s="5">
        <f t="shared" si="56"/>
        <v>6.4337215572932749</v>
      </c>
      <c r="R100" s="5">
        <f t="shared" si="57"/>
        <v>6.0178981756577556</v>
      </c>
      <c r="S100" s="5">
        <f t="shared" si="58"/>
        <v>4.0616029741901443</v>
      </c>
      <c r="T100" s="5">
        <f t="shared" si="59"/>
        <v>4.4774263558256635</v>
      </c>
      <c r="U100" s="2">
        <f t="shared" si="60"/>
        <v>3065.0417421556026</v>
      </c>
      <c r="V100" s="2">
        <f t="shared" si="61"/>
        <v>2866.9423978293976</v>
      </c>
      <c r="W100" s="2">
        <f t="shared" si="62"/>
        <v>1934.9582578443972</v>
      </c>
      <c r="X100" s="2">
        <f t="shared" si="63"/>
        <v>2133.0576021706015</v>
      </c>
      <c r="Y100" s="2">
        <f t="shared" si="64"/>
        <v>9999.9999999999982</v>
      </c>
      <c r="Z100" s="2">
        <f t="shared" si="65"/>
        <v>-3045.7385437675848</v>
      </c>
      <c r="AA100" s="2">
        <f t="shared" si="66"/>
        <v>-2851.1432345318094</v>
      </c>
      <c r="AB100" s="2">
        <f t="shared" si="67"/>
        <v>-1930.0985584859261</v>
      </c>
      <c r="AC100" s="2">
        <f t="shared" si="68"/>
        <v>-2126.5478687665104</v>
      </c>
      <c r="AD100" s="2">
        <f t="shared" si="69"/>
        <v>-9953.528205551831</v>
      </c>
      <c r="AE100" s="2">
        <f t="shared" si="70"/>
        <v>71.407179910846438</v>
      </c>
      <c r="AF100" s="2">
        <f t="shared" si="71"/>
        <v>293.99961752468136</v>
      </c>
      <c r="AG100" s="2">
        <f t="shared" si="72"/>
        <v>-28.494533605314</v>
      </c>
      <c r="AH100" s="2">
        <f t="shared" si="73"/>
        <v>-162.8810962468082</v>
      </c>
      <c r="AI100" s="2">
        <f t="shared" si="74"/>
        <v>174.03116758340556</v>
      </c>
      <c r="AJ100" s="2">
        <f t="shared" si="75"/>
        <v>335.94436864151317</v>
      </c>
      <c r="AK100" s="2">
        <f t="shared" si="76"/>
        <v>-62.491547833347902</v>
      </c>
      <c r="AL100" s="2">
        <f t="shared" si="77"/>
        <v>-134.05624075510582</v>
      </c>
      <c r="AM100" s="2">
        <f t="shared" si="78"/>
        <v>34.6214457792655</v>
      </c>
      <c r="AN100" s="2">
        <f t="shared" si="79"/>
        <v>174.01802583232495</v>
      </c>
      <c r="AO100" s="2">
        <f t="shared" si="80"/>
        <v>-9558.8701655787318</v>
      </c>
      <c r="AP100" s="2">
        <f t="shared" si="81"/>
        <v>-42064.392418182731</v>
      </c>
      <c r="AQ100" s="2">
        <f t="shared" si="82"/>
        <v>6034.5066457532203</v>
      </c>
      <c r="AR100" s="2">
        <f t="shared" si="83"/>
        <v>31296.677636852673</v>
      </c>
      <c r="AS100" s="2">
        <f t="shared" si="84"/>
        <v>-14292.078301155565</v>
      </c>
      <c r="AT100" s="2">
        <f t="shared" si="85"/>
        <v>44970.948393576997</v>
      </c>
      <c r="AU100" s="2">
        <f t="shared" si="86"/>
        <v>-8941.0626211474755</v>
      </c>
      <c r="AV100" s="2">
        <f t="shared" si="87"/>
        <v>-28390.121661458419</v>
      </c>
      <c r="AW100" s="2">
        <f t="shared" si="88"/>
        <v>6652.3141901844792</v>
      </c>
      <c r="AX100" s="2">
        <f t="shared" si="89"/>
        <v>14292.078301155583</v>
      </c>
    </row>
    <row r="101" spans="6:50" x14ac:dyDescent="0.25">
      <c r="F101" s="5">
        <v>6.9000000000000006E-2</v>
      </c>
      <c r="G101" s="5">
        <f t="shared" si="46"/>
        <v>1.806415775814131</v>
      </c>
      <c r="H101" s="2">
        <f t="shared" si="47"/>
        <v>103.49999999999999</v>
      </c>
      <c r="I101" s="4">
        <f t="shared" si="48"/>
        <v>0.23344536385590534</v>
      </c>
      <c r="J101" s="2">
        <f t="shared" si="49"/>
        <v>0.97236992039767667</v>
      </c>
      <c r="K101" s="2">
        <f t="shared" si="50"/>
        <v>-0.23344536385590478</v>
      </c>
      <c r="L101" s="2">
        <f t="shared" si="51"/>
        <v>-0.97236992039767678</v>
      </c>
      <c r="M101" s="2">
        <f t="shared" si="52"/>
        <v>0.97236992039767667</v>
      </c>
      <c r="N101" s="2">
        <f t="shared" si="53"/>
        <v>-0.23344536385590528</v>
      </c>
      <c r="O101" s="2">
        <f t="shared" si="54"/>
        <v>-0.97236992039767678</v>
      </c>
      <c r="P101" s="2">
        <f t="shared" si="55"/>
        <v>0.23344536385590473</v>
      </c>
      <c r="Q101" s="5">
        <f t="shared" si="56"/>
        <v>6.4534775499952914</v>
      </c>
      <c r="R101" s="5">
        <f t="shared" si="57"/>
        <v>5.9865868222834813</v>
      </c>
      <c r="S101" s="5">
        <f t="shared" si="58"/>
        <v>4.0418469814881277</v>
      </c>
      <c r="T101" s="5">
        <f t="shared" si="59"/>
        <v>4.5087377091999379</v>
      </c>
      <c r="U101" s="2">
        <f t="shared" si="60"/>
        <v>3074.4535486427444</v>
      </c>
      <c r="V101" s="2">
        <f t="shared" si="61"/>
        <v>2852.025587358055</v>
      </c>
      <c r="W101" s="2">
        <f t="shared" si="62"/>
        <v>1925.5464513572545</v>
      </c>
      <c r="X101" s="2">
        <f t="shared" si="63"/>
        <v>2147.9744126419441</v>
      </c>
      <c r="Y101" s="2">
        <f t="shared" si="64"/>
        <v>9999.9999999999982</v>
      </c>
      <c r="Z101" s="2">
        <f t="shared" si="65"/>
        <v>-3054.9721069222323</v>
      </c>
      <c r="AA101" s="2">
        <f t="shared" si="66"/>
        <v>-2836.4716056690459</v>
      </c>
      <c r="AB101" s="2">
        <f t="shared" si="67"/>
        <v>-1920.757302172218</v>
      </c>
      <c r="AC101" s="2">
        <f t="shared" si="68"/>
        <v>-2141.3271986353038</v>
      </c>
      <c r="AD101" s="2">
        <f t="shared" si="69"/>
        <v>-9953.5282133988003</v>
      </c>
      <c r="AE101" s="2">
        <f t="shared" si="70"/>
        <v>80.668817561252695</v>
      </c>
      <c r="AF101" s="2">
        <f t="shared" si="71"/>
        <v>289.23515732051345</v>
      </c>
      <c r="AG101" s="2">
        <f t="shared" si="72"/>
        <v>-31.683724308253158</v>
      </c>
      <c r="AH101" s="2">
        <f t="shared" si="73"/>
        <v>-164.18921978734485</v>
      </c>
      <c r="AI101" s="2">
        <f t="shared" si="74"/>
        <v>174.03103078616815</v>
      </c>
      <c r="AJ101" s="2">
        <f t="shared" si="75"/>
        <v>336.00980724135178</v>
      </c>
      <c r="AK101" s="2">
        <f t="shared" si="76"/>
        <v>-69.439217651850967</v>
      </c>
      <c r="AL101" s="2">
        <f t="shared" si="77"/>
        <v>-131.97220957677541</v>
      </c>
      <c r="AM101" s="2">
        <f t="shared" si="78"/>
        <v>39.418344140878062</v>
      </c>
      <c r="AN101" s="2">
        <f t="shared" si="79"/>
        <v>174.01672415360343</v>
      </c>
      <c r="AO101" s="2">
        <f t="shared" si="80"/>
        <v>-10765.753909814774</v>
      </c>
      <c r="AP101" s="2">
        <f t="shared" si="81"/>
        <v>-41598.358400272336</v>
      </c>
      <c r="AQ101" s="2">
        <f t="shared" si="82"/>
        <v>6742.6483793781081</v>
      </c>
      <c r="AR101" s="2">
        <f t="shared" si="83"/>
        <v>31329.385629553406</v>
      </c>
      <c r="AS101" s="2">
        <f t="shared" si="84"/>
        <v>-14292.078301155598</v>
      </c>
      <c r="AT101" s="2">
        <f t="shared" si="85"/>
        <v>44842.592285401501</v>
      </c>
      <c r="AU101" s="2">
        <f t="shared" si="86"/>
        <v>-9986.8822645072978</v>
      </c>
      <c r="AV101" s="2">
        <f t="shared" si="87"/>
        <v>-28085.151744424238</v>
      </c>
      <c r="AW101" s="2">
        <f t="shared" si="88"/>
        <v>7521.5200246855784</v>
      </c>
      <c r="AX101" s="2">
        <f t="shared" si="89"/>
        <v>14292.07830115554</v>
      </c>
    </row>
    <row r="102" spans="6:50" x14ac:dyDescent="0.25">
      <c r="F102" s="5">
        <v>7.0000000000000007E-2</v>
      </c>
      <c r="G102" s="5">
        <f t="shared" si="46"/>
        <v>1.8325957145940461</v>
      </c>
      <c r="H102" s="2">
        <f t="shared" si="47"/>
        <v>105</v>
      </c>
      <c r="I102" s="4">
        <f t="shared" si="48"/>
        <v>0.25881904510252085</v>
      </c>
      <c r="J102" s="2">
        <f t="shared" si="49"/>
        <v>0.96592582628906831</v>
      </c>
      <c r="K102" s="2">
        <f t="shared" si="50"/>
        <v>-0.2588190451025203</v>
      </c>
      <c r="L102" s="2">
        <f t="shared" si="51"/>
        <v>-0.96592582628906842</v>
      </c>
      <c r="M102" s="2">
        <f t="shared" si="52"/>
        <v>0.96592582628906831</v>
      </c>
      <c r="N102" s="2">
        <f t="shared" si="53"/>
        <v>-0.25881904510252079</v>
      </c>
      <c r="O102" s="2">
        <f t="shared" si="54"/>
        <v>-0.96592582628906842</v>
      </c>
      <c r="P102" s="2">
        <f t="shared" si="55"/>
        <v>0.25881904510252024</v>
      </c>
      <c r="Q102" s="5">
        <f t="shared" si="56"/>
        <v>6.472407137133299</v>
      </c>
      <c r="R102" s="5">
        <f t="shared" si="57"/>
        <v>5.9547690469282575</v>
      </c>
      <c r="S102" s="5">
        <f t="shared" si="58"/>
        <v>4.0229173943501211</v>
      </c>
      <c r="T102" s="5">
        <f t="shared" si="59"/>
        <v>4.5405554845551608</v>
      </c>
      <c r="U102" s="2">
        <f t="shared" si="60"/>
        <v>3083.4716533622432</v>
      </c>
      <c r="V102" s="2">
        <f t="shared" si="61"/>
        <v>2836.8675161332067</v>
      </c>
      <c r="W102" s="2">
        <f t="shared" si="62"/>
        <v>1916.5283466377564</v>
      </c>
      <c r="X102" s="2">
        <f t="shared" si="63"/>
        <v>2163.1324838667915</v>
      </c>
      <c r="Y102" s="2">
        <f t="shared" si="64"/>
        <v>9999.9999999999982</v>
      </c>
      <c r="Z102" s="2">
        <f t="shared" si="65"/>
        <v>-3063.8183992685817</v>
      </c>
      <c r="AA102" s="2">
        <f t="shared" si="66"/>
        <v>-2821.5600719895142</v>
      </c>
      <c r="AB102" s="2">
        <f t="shared" si="67"/>
        <v>-1911.806153011629</v>
      </c>
      <c r="AC102" s="2">
        <f t="shared" si="68"/>
        <v>-2156.3435975972698</v>
      </c>
      <c r="AD102" s="2">
        <f t="shared" si="69"/>
        <v>-9953.5282218669963</v>
      </c>
      <c r="AE102" s="2">
        <f t="shared" si="70"/>
        <v>89.961216130201507</v>
      </c>
      <c r="AF102" s="2">
        <f t="shared" si="71"/>
        <v>284.2778361563299</v>
      </c>
      <c r="AG102" s="2">
        <f t="shared" si="72"/>
        <v>-34.799504841899136</v>
      </c>
      <c r="AH102" s="2">
        <f t="shared" si="73"/>
        <v>-165.4087887691154</v>
      </c>
      <c r="AI102" s="2">
        <f t="shared" si="74"/>
        <v>174.03075867551689</v>
      </c>
      <c r="AJ102" s="2">
        <f t="shared" si="75"/>
        <v>335.73982930859677</v>
      </c>
      <c r="AK102" s="2">
        <f t="shared" si="76"/>
        <v>-76.172016624155631</v>
      </c>
      <c r="AL102" s="2">
        <f t="shared" si="77"/>
        <v>-129.87352014820698</v>
      </c>
      <c r="AM102" s="2">
        <f t="shared" si="78"/>
        <v>44.321151371694533</v>
      </c>
      <c r="AN102" s="2">
        <f t="shared" si="79"/>
        <v>174.0154439079287</v>
      </c>
      <c r="AO102" s="2">
        <f t="shared" si="80"/>
        <v>-11970.917833858604</v>
      </c>
      <c r="AP102" s="2">
        <f t="shared" si="81"/>
        <v>-41103.05399390377</v>
      </c>
      <c r="AQ102" s="2">
        <f t="shared" si="82"/>
        <v>7440.5105488304425</v>
      </c>
      <c r="AR102" s="2">
        <f t="shared" si="83"/>
        <v>31341.382977776331</v>
      </c>
      <c r="AS102" s="2">
        <f t="shared" si="84"/>
        <v>-14292.078301155605</v>
      </c>
      <c r="AT102" s="2">
        <f t="shared" si="85"/>
        <v>44676.073569192667</v>
      </c>
      <c r="AU102" s="2">
        <f t="shared" si="86"/>
        <v>-11013.530124119348</v>
      </c>
      <c r="AV102" s="2">
        <f t="shared" si="87"/>
        <v>-27768.363402487455</v>
      </c>
      <c r="AW102" s="2">
        <f t="shared" si="88"/>
        <v>8397.8982585696849</v>
      </c>
      <c r="AX102" s="2">
        <f t="shared" si="89"/>
        <v>14292.078301155545</v>
      </c>
    </row>
    <row r="103" spans="6:50" x14ac:dyDescent="0.25">
      <c r="F103" s="5">
        <v>7.0999999999999994E-2</v>
      </c>
      <c r="G103" s="5">
        <f t="shared" si="46"/>
        <v>1.8587756533739608</v>
      </c>
      <c r="H103" s="2">
        <f t="shared" si="47"/>
        <v>106.49999999999999</v>
      </c>
      <c r="I103" s="4">
        <f t="shared" si="48"/>
        <v>0.28401534470392242</v>
      </c>
      <c r="J103" s="2">
        <f t="shared" si="49"/>
        <v>0.95881973486819316</v>
      </c>
      <c r="K103" s="2">
        <f t="shared" si="50"/>
        <v>-0.28401534470392231</v>
      </c>
      <c r="L103" s="2">
        <f t="shared" si="51"/>
        <v>-0.95881973486819316</v>
      </c>
      <c r="M103" s="2">
        <f t="shared" si="52"/>
        <v>0.95881973486819316</v>
      </c>
      <c r="N103" s="2">
        <f t="shared" si="53"/>
        <v>-0.28401534470392237</v>
      </c>
      <c r="O103" s="2">
        <f t="shared" si="54"/>
        <v>-0.95881973486819316</v>
      </c>
      <c r="P103" s="2">
        <f t="shared" si="55"/>
        <v>0.28401534470392226</v>
      </c>
      <c r="Q103" s="5">
        <f t="shared" si="56"/>
        <v>6.4904973453138251</v>
      </c>
      <c r="R103" s="5">
        <f t="shared" si="57"/>
        <v>5.9224666559059802</v>
      </c>
      <c r="S103" s="5">
        <f t="shared" si="58"/>
        <v>4.0048271861695941</v>
      </c>
      <c r="T103" s="5">
        <f t="shared" si="59"/>
        <v>4.5728578755774389</v>
      </c>
      <c r="U103" s="2">
        <f t="shared" si="60"/>
        <v>3092.0898757555865</v>
      </c>
      <c r="V103" s="2">
        <f t="shared" si="61"/>
        <v>2821.4785727397093</v>
      </c>
      <c r="W103" s="2">
        <f t="shared" si="62"/>
        <v>1907.9101242444133</v>
      </c>
      <c r="X103" s="2">
        <f t="shared" si="63"/>
        <v>2178.5214272602898</v>
      </c>
      <c r="Y103" s="2">
        <f t="shared" si="64"/>
        <v>10000</v>
      </c>
      <c r="Z103" s="2">
        <f t="shared" si="65"/>
        <v>-3072.2714876571322</v>
      </c>
      <c r="AA103" s="2">
        <f t="shared" si="66"/>
        <v>-2806.4187444547679</v>
      </c>
      <c r="AB103" s="2">
        <f t="shared" si="67"/>
        <v>-1903.2513315241124</v>
      </c>
      <c r="AC103" s="2">
        <f t="shared" si="68"/>
        <v>-2171.5866672276234</v>
      </c>
      <c r="AD103" s="2">
        <f t="shared" si="69"/>
        <v>-9953.5282308636342</v>
      </c>
      <c r="AE103" s="2">
        <f t="shared" si="70"/>
        <v>99.270455335177417</v>
      </c>
      <c r="AF103" s="2">
        <f t="shared" si="71"/>
        <v>279.1387033501756</v>
      </c>
      <c r="AG103" s="2">
        <f t="shared" si="72"/>
        <v>-37.844883486520949</v>
      </c>
      <c r="AH103" s="2">
        <f t="shared" si="73"/>
        <v>-166.53392096607894</v>
      </c>
      <c r="AI103" s="2">
        <f t="shared" si="74"/>
        <v>174.03035423275315</v>
      </c>
      <c r="AJ103" s="2">
        <f t="shared" si="75"/>
        <v>335.13144074643054</v>
      </c>
      <c r="AK103" s="2">
        <f t="shared" si="76"/>
        <v>-82.684650898538763</v>
      </c>
      <c r="AL103" s="2">
        <f t="shared" si="77"/>
        <v>-127.76218548505263</v>
      </c>
      <c r="AM103" s="2">
        <f t="shared" si="78"/>
        <v>49.32959475910102</v>
      </c>
      <c r="AN103" s="2">
        <f t="shared" si="79"/>
        <v>174.01419912194018</v>
      </c>
      <c r="AO103" s="2">
        <f t="shared" si="80"/>
        <v>-13173.014578773475</v>
      </c>
      <c r="AP103" s="2">
        <f t="shared" si="81"/>
        <v>-40579.340055758643</v>
      </c>
      <c r="AQ103" s="2">
        <f t="shared" si="82"/>
        <v>8128.1362740207041</v>
      </c>
      <c r="AR103" s="2">
        <f t="shared" si="83"/>
        <v>31332.140059355832</v>
      </c>
      <c r="AS103" s="2">
        <f t="shared" si="84"/>
        <v>-14292.07830115558</v>
      </c>
      <c r="AT103" s="2">
        <f t="shared" si="85"/>
        <v>44471.351922908936</v>
      </c>
      <c r="AU103" s="2">
        <f t="shared" si="86"/>
        <v>-12020.148141170992</v>
      </c>
      <c r="AV103" s="2">
        <f t="shared" si="87"/>
        <v>-27440.12819220555</v>
      </c>
      <c r="AW103" s="2">
        <f t="shared" si="88"/>
        <v>9281.0027116231777</v>
      </c>
      <c r="AX103" s="2">
        <f t="shared" si="89"/>
        <v>14292.078301155574</v>
      </c>
    </row>
    <row r="104" spans="6:50" x14ac:dyDescent="0.25">
      <c r="F104" s="5">
        <v>7.1999999999999995E-2</v>
      </c>
      <c r="G104" s="5">
        <f t="shared" si="46"/>
        <v>1.8849555921538756</v>
      </c>
      <c r="H104" s="2">
        <f t="shared" si="47"/>
        <v>108</v>
      </c>
      <c r="I104" s="4">
        <f t="shared" si="48"/>
        <v>0.30901699437494712</v>
      </c>
      <c r="J104" s="2">
        <f t="shared" si="49"/>
        <v>0.95105651629515364</v>
      </c>
      <c r="K104" s="2">
        <f t="shared" si="50"/>
        <v>-0.30901699437494723</v>
      </c>
      <c r="L104" s="2">
        <f t="shared" si="51"/>
        <v>-0.95105651629515364</v>
      </c>
      <c r="M104" s="2">
        <f t="shared" si="52"/>
        <v>0.95105651629515364</v>
      </c>
      <c r="N104" s="2">
        <f t="shared" si="53"/>
        <v>-0.30901699437494728</v>
      </c>
      <c r="O104" s="2">
        <f t="shared" si="54"/>
        <v>-0.95105651629515364</v>
      </c>
      <c r="P104" s="2">
        <f t="shared" si="55"/>
        <v>0.30901699437494717</v>
      </c>
      <c r="Q104" s="5">
        <f t="shared" si="56"/>
        <v>6.5077357764118107</v>
      </c>
      <c r="R104" s="5">
        <f t="shared" si="57"/>
        <v>5.8897017876619158</v>
      </c>
      <c r="S104" s="5">
        <f t="shared" si="58"/>
        <v>3.9875887550716085</v>
      </c>
      <c r="T104" s="5">
        <f t="shared" si="59"/>
        <v>4.6056227438215034</v>
      </c>
      <c r="U104" s="2">
        <f t="shared" si="60"/>
        <v>3100.3023093236357</v>
      </c>
      <c r="V104" s="2">
        <f t="shared" si="61"/>
        <v>2805.8693039906689</v>
      </c>
      <c r="W104" s="2">
        <f t="shared" si="62"/>
        <v>1899.6976906763634</v>
      </c>
      <c r="X104" s="2">
        <f t="shared" si="63"/>
        <v>2194.1306960093302</v>
      </c>
      <c r="Y104" s="2">
        <f t="shared" si="64"/>
        <v>9999.9999999999982</v>
      </c>
      <c r="Z104" s="2">
        <f t="shared" si="65"/>
        <v>-3080.325705208968</v>
      </c>
      <c r="AA104" s="2">
        <f t="shared" si="66"/>
        <v>-2791.0578964458405</v>
      </c>
      <c r="AB104" s="2">
        <f t="shared" si="67"/>
        <v>-1895.098783394981</v>
      </c>
      <c r="AC104" s="2">
        <f t="shared" si="68"/>
        <v>-2187.0458552403611</v>
      </c>
      <c r="AD104" s="2">
        <f t="shared" si="69"/>
        <v>-9953.5282402901503</v>
      </c>
      <c r="AE104" s="2">
        <f t="shared" si="70"/>
        <v>108.58241550371191</v>
      </c>
      <c r="AF104" s="2">
        <f t="shared" si="71"/>
        <v>273.82892443072723</v>
      </c>
      <c r="AG104" s="2">
        <f t="shared" si="72"/>
        <v>-40.822907714585874</v>
      </c>
      <c r="AH104" s="2">
        <f t="shared" si="73"/>
        <v>-167.55861033081675</v>
      </c>
      <c r="AI104" s="2">
        <f t="shared" si="74"/>
        <v>174.0298218890365</v>
      </c>
      <c r="AJ104" s="2">
        <f t="shared" si="75"/>
        <v>334.18231262249753</v>
      </c>
      <c r="AK104" s="2">
        <f t="shared" si="76"/>
        <v>-88.972410945815298</v>
      </c>
      <c r="AL104" s="2">
        <f t="shared" si="77"/>
        <v>-125.63999101280568</v>
      </c>
      <c r="AM104" s="2">
        <f t="shared" si="78"/>
        <v>54.443092769896843</v>
      </c>
      <c r="AN104" s="2">
        <f t="shared" si="79"/>
        <v>174.01300343377341</v>
      </c>
      <c r="AO104" s="2">
        <f t="shared" si="80"/>
        <v>-14370.691519213462</v>
      </c>
      <c r="AP104" s="2">
        <f t="shared" si="81"/>
        <v>-40028.104281493092</v>
      </c>
      <c r="AQ104" s="2">
        <f t="shared" si="82"/>
        <v>8805.5830589075704</v>
      </c>
      <c r="AR104" s="2">
        <f t="shared" si="83"/>
        <v>31301.134440643418</v>
      </c>
      <c r="AS104" s="2">
        <f t="shared" si="84"/>
        <v>-14292.078301155565</v>
      </c>
      <c r="AT104" s="2">
        <f t="shared" si="85"/>
        <v>44228.440706507354</v>
      </c>
      <c r="AU104" s="2">
        <f t="shared" si="86"/>
        <v>-13005.919483921825</v>
      </c>
      <c r="AV104" s="2">
        <f t="shared" si="87"/>
        <v>-27100.79801562916</v>
      </c>
      <c r="AW104" s="2">
        <f t="shared" si="88"/>
        <v>10170.355094199213</v>
      </c>
      <c r="AX104" s="2">
        <f t="shared" si="89"/>
        <v>14292.078301155581</v>
      </c>
    </row>
    <row r="105" spans="6:50" x14ac:dyDescent="0.25">
      <c r="F105" s="5">
        <v>7.2999999999999995E-2</v>
      </c>
      <c r="G105" s="5">
        <f t="shared" si="46"/>
        <v>1.9111355309337905</v>
      </c>
      <c r="H105" s="2">
        <f t="shared" si="47"/>
        <v>109.49999999999999</v>
      </c>
      <c r="I105" s="4">
        <f t="shared" si="48"/>
        <v>0.33380685923377057</v>
      </c>
      <c r="J105" s="2">
        <f t="shared" si="49"/>
        <v>0.94264149109217854</v>
      </c>
      <c r="K105" s="2">
        <f t="shared" si="50"/>
        <v>-0.3338068592337709</v>
      </c>
      <c r="L105" s="2">
        <f t="shared" si="51"/>
        <v>-0.94264149109217843</v>
      </c>
      <c r="M105" s="2">
        <f t="shared" si="52"/>
        <v>0.94264149109217854</v>
      </c>
      <c r="N105" s="2">
        <f t="shared" si="53"/>
        <v>-0.33380685923377051</v>
      </c>
      <c r="O105" s="2">
        <f t="shared" si="54"/>
        <v>-0.94264149109217843</v>
      </c>
      <c r="P105" s="2">
        <f t="shared" si="55"/>
        <v>0.33380685923377085</v>
      </c>
      <c r="Q105" s="5">
        <f t="shared" si="56"/>
        <v>6.5241106160676585</v>
      </c>
      <c r="R105" s="5">
        <f t="shared" si="57"/>
        <v>5.8564968976001177</v>
      </c>
      <c r="S105" s="5">
        <f t="shared" si="58"/>
        <v>3.9712139154157597</v>
      </c>
      <c r="T105" s="5">
        <f t="shared" si="59"/>
        <v>4.6388276338833023</v>
      </c>
      <c r="U105" s="2">
        <f t="shared" si="60"/>
        <v>3108.1033256746441</v>
      </c>
      <c r="V105" s="2">
        <f t="shared" si="61"/>
        <v>2790.0504076991861</v>
      </c>
      <c r="W105" s="2">
        <f t="shared" si="62"/>
        <v>1891.896674325355</v>
      </c>
      <c r="X105" s="2">
        <f t="shared" si="63"/>
        <v>2209.9495923008135</v>
      </c>
      <c r="Y105" s="2">
        <f t="shared" si="64"/>
        <v>10000</v>
      </c>
      <c r="Z105" s="2">
        <f t="shared" si="65"/>
        <v>-3087.9756547781694</v>
      </c>
      <c r="AA105" s="2">
        <f t="shared" si="66"/>
        <v>-2775.4879570039611</v>
      </c>
      <c r="AB105" s="2">
        <f t="shared" si="67"/>
        <v>-1887.3541752487138</v>
      </c>
      <c r="AC105" s="2">
        <f t="shared" si="68"/>
        <v>-2202.710463012419</v>
      </c>
      <c r="AD105" s="2">
        <f t="shared" si="69"/>
        <v>-9953.5282500432622</v>
      </c>
      <c r="AE105" s="2">
        <f t="shared" si="70"/>
        <v>117.88281291613148</v>
      </c>
      <c r="AF105" s="2">
        <f t="shared" si="71"/>
        <v>268.35974840014597</v>
      </c>
      <c r="AG105" s="2">
        <f t="shared" si="72"/>
        <v>-43.736652497762591</v>
      </c>
      <c r="AH105" s="2">
        <f t="shared" si="73"/>
        <v>-168.47674134167852</v>
      </c>
      <c r="AI105" s="2">
        <f t="shared" si="74"/>
        <v>174.02916747683639</v>
      </c>
      <c r="AJ105" s="2">
        <f t="shared" si="75"/>
        <v>332.89079438473266</v>
      </c>
      <c r="AK105" s="2">
        <f t="shared" si="76"/>
        <v>-95.031171028156834</v>
      </c>
      <c r="AL105" s="2">
        <f t="shared" si="77"/>
        <v>-123.50849656147625</v>
      </c>
      <c r="AM105" s="2">
        <f t="shared" si="78"/>
        <v>59.66074314853882</v>
      </c>
      <c r="AN105" s="2">
        <f t="shared" si="79"/>
        <v>174.01186994363837</v>
      </c>
      <c r="AO105" s="2">
        <f t="shared" si="80"/>
        <v>-15562.593139762352</v>
      </c>
      <c r="AP105" s="2">
        <f t="shared" si="81"/>
        <v>-39450.259148038524</v>
      </c>
      <c r="AQ105" s="2">
        <f t="shared" si="82"/>
        <v>9472.9213027704463</v>
      </c>
      <c r="AR105" s="2">
        <f t="shared" si="83"/>
        <v>31247.852683874858</v>
      </c>
      <c r="AS105" s="2">
        <f t="shared" si="84"/>
        <v>-14292.078301155569</v>
      </c>
      <c r="AT105" s="2">
        <f t="shared" si="85"/>
        <v>43947.407300737585</v>
      </c>
      <c r="AU105" s="2">
        <f t="shared" si="86"/>
        <v>-13970.069455469493</v>
      </c>
      <c r="AV105" s="2">
        <f t="shared" si="87"/>
        <v>-26750.70453117579</v>
      </c>
      <c r="AW105" s="2">
        <f t="shared" si="88"/>
        <v>11065.444987063303</v>
      </c>
      <c r="AX105" s="2">
        <f t="shared" si="89"/>
        <v>14292.078301155605</v>
      </c>
    </row>
    <row r="106" spans="6:50" x14ac:dyDescent="0.25">
      <c r="F106" s="5">
        <v>7.3999999999999996E-2</v>
      </c>
      <c r="G106" s="5">
        <f t="shared" si="46"/>
        <v>1.9373154697137056</v>
      </c>
      <c r="H106" s="2">
        <f t="shared" si="47"/>
        <v>110.99999999999999</v>
      </c>
      <c r="I106" s="4">
        <f t="shared" si="48"/>
        <v>0.35836794954530005</v>
      </c>
      <c r="J106" s="2">
        <f t="shared" si="49"/>
        <v>0.93358042649720185</v>
      </c>
      <c r="K106" s="2">
        <f t="shared" si="50"/>
        <v>-0.35836794954530038</v>
      </c>
      <c r="L106" s="2">
        <f t="shared" si="51"/>
        <v>-0.93358042649720174</v>
      </c>
      <c r="M106" s="2">
        <f t="shared" si="52"/>
        <v>0.93358042649720185</v>
      </c>
      <c r="N106" s="2">
        <f t="shared" si="53"/>
        <v>-0.35836794954529999</v>
      </c>
      <c r="O106" s="2">
        <f t="shared" si="54"/>
        <v>-0.93358042649720174</v>
      </c>
      <c r="P106" s="2">
        <f t="shared" si="55"/>
        <v>0.35836794954530032</v>
      </c>
      <c r="Q106" s="5">
        <f t="shared" si="56"/>
        <v>6.5396106417842121</v>
      </c>
      <c r="R106" s="5">
        <f t="shared" si="57"/>
        <v>5.822874742693612</v>
      </c>
      <c r="S106" s="5">
        <f t="shared" si="58"/>
        <v>3.9557138896992075</v>
      </c>
      <c r="T106" s="5">
        <f t="shared" si="59"/>
        <v>4.672449788789808</v>
      </c>
      <c r="U106" s="2">
        <f t="shared" si="60"/>
        <v>3115.4875783816738</v>
      </c>
      <c r="V106" s="2">
        <f t="shared" si="61"/>
        <v>2774.0327253466075</v>
      </c>
      <c r="W106" s="2">
        <f t="shared" si="62"/>
        <v>1884.5124216183253</v>
      </c>
      <c r="X106" s="2">
        <f t="shared" si="63"/>
        <v>2225.9672746533925</v>
      </c>
      <c r="Y106" s="2">
        <f t="shared" si="64"/>
        <v>9999.9999999999982</v>
      </c>
      <c r="Z106" s="2">
        <f t="shared" si="65"/>
        <v>-3095.2162122397849</v>
      </c>
      <c r="AA106" s="2">
        <f t="shared" si="66"/>
        <v>-2759.7195039444259</v>
      </c>
      <c r="AB106" s="2">
        <f t="shared" si="67"/>
        <v>-1880.0228906227796</v>
      </c>
      <c r="AC106" s="2">
        <f t="shared" si="68"/>
        <v>-2218.5696532091251</v>
      </c>
      <c r="AD106" s="2">
        <f t="shared" si="69"/>
        <v>-9953.5282600161154</v>
      </c>
      <c r="AE106" s="2">
        <f t="shared" si="70"/>
        <v>127.15723601189195</v>
      </c>
      <c r="AF106" s="2">
        <f t="shared" si="71"/>
        <v>262.7424753913715</v>
      </c>
      <c r="AG106" s="2">
        <f t="shared" si="72"/>
        <v>-46.589208958249628</v>
      </c>
      <c r="AH106" s="2">
        <f t="shared" si="73"/>
        <v>-169.28210427898426</v>
      </c>
      <c r="AI106" s="2">
        <f t="shared" si="74"/>
        <v>174.02839816602955</v>
      </c>
      <c r="AJ106" s="2">
        <f t="shared" si="75"/>
        <v>331.25592503126882</v>
      </c>
      <c r="AK106" s="2">
        <f t="shared" si="76"/>
        <v>-100.8573867789252</v>
      </c>
      <c r="AL106" s="2">
        <f t="shared" si="77"/>
        <v>-121.36903878987057</v>
      </c>
      <c r="AM106" s="2">
        <f t="shared" si="78"/>
        <v>64.981311607816934</v>
      </c>
      <c r="AN106" s="2">
        <f t="shared" si="79"/>
        <v>174.01081107028995</v>
      </c>
      <c r="AO106" s="2">
        <f t="shared" si="80"/>
        <v>-16747.363429477391</v>
      </c>
      <c r="AP106" s="2">
        <f t="shared" si="81"/>
        <v>-38846.739822694217</v>
      </c>
      <c r="AQ106" s="2">
        <f t="shared" si="82"/>
        <v>10130.232786420118</v>
      </c>
      <c r="AR106" s="2">
        <f t="shared" si="83"/>
        <v>31171.792164595921</v>
      </c>
      <c r="AS106" s="2">
        <f t="shared" si="84"/>
        <v>-14292.078301155569</v>
      </c>
      <c r="AT106" s="2">
        <f t="shared" si="85"/>
        <v>43628.373332584466</v>
      </c>
      <c r="AU106" s="2">
        <f t="shared" si="86"/>
        <v>-14911.86629631036</v>
      </c>
      <c r="AV106" s="2">
        <f t="shared" si="87"/>
        <v>-26390.158654705661</v>
      </c>
      <c r="AW106" s="2">
        <f t="shared" si="88"/>
        <v>11965.729919587149</v>
      </c>
      <c r="AX106" s="2">
        <f t="shared" si="89"/>
        <v>14292.078301155594</v>
      </c>
    </row>
    <row r="107" spans="6:50" x14ac:dyDescent="0.25">
      <c r="F107" s="5">
        <v>7.4999999999999997E-2</v>
      </c>
      <c r="G107" s="5">
        <f t="shared" si="46"/>
        <v>1.9634954084936205</v>
      </c>
      <c r="H107" s="2">
        <f t="shared" si="47"/>
        <v>112.49999999999999</v>
      </c>
      <c r="I107" s="4">
        <f t="shared" si="48"/>
        <v>0.3826834323650895</v>
      </c>
      <c r="J107" s="2">
        <f t="shared" si="49"/>
        <v>0.92387953251128696</v>
      </c>
      <c r="K107" s="2">
        <f t="shared" si="50"/>
        <v>-0.38268343236508917</v>
      </c>
      <c r="L107" s="2">
        <f t="shared" si="51"/>
        <v>-0.92387953251128707</v>
      </c>
      <c r="M107" s="2">
        <f t="shared" si="52"/>
        <v>0.92387953251128685</v>
      </c>
      <c r="N107" s="2">
        <f t="shared" si="53"/>
        <v>-0.38268343236508923</v>
      </c>
      <c r="O107" s="2">
        <f t="shared" si="54"/>
        <v>-0.92387953251128696</v>
      </c>
      <c r="P107" s="2">
        <f t="shared" si="55"/>
        <v>0.38268343236508912</v>
      </c>
      <c r="Q107" s="5">
        <f t="shared" si="56"/>
        <v>6.5542252306180862</v>
      </c>
      <c r="R107" s="5">
        <f t="shared" si="57"/>
        <v>5.7888583658879069</v>
      </c>
      <c r="S107" s="5">
        <f t="shared" si="58"/>
        <v>3.941099300865333</v>
      </c>
      <c r="T107" s="5">
        <f t="shared" si="59"/>
        <v>4.7064661655955113</v>
      </c>
      <c r="U107" s="2">
        <f t="shared" si="60"/>
        <v>3122.4500066467708</v>
      </c>
      <c r="V107" s="2">
        <f t="shared" si="61"/>
        <v>2757.8272346523158</v>
      </c>
      <c r="W107" s="2">
        <f t="shared" si="62"/>
        <v>1877.5499933532278</v>
      </c>
      <c r="X107" s="2">
        <f t="shared" si="63"/>
        <v>2242.1727653476828</v>
      </c>
      <c r="Y107" s="2">
        <f t="shared" si="64"/>
        <v>9999.9999999999982</v>
      </c>
      <c r="Z107" s="2">
        <f t="shared" si="65"/>
        <v>-3102.0425296027124</v>
      </c>
      <c r="AA107" s="2">
        <f t="shared" si="66"/>
        <v>-2743.7632568476911</v>
      </c>
      <c r="AB107" s="2">
        <f t="shared" si="67"/>
        <v>-1873.1100261441668</v>
      </c>
      <c r="AC107" s="2">
        <f t="shared" si="68"/>
        <v>-2234.6124575048702</v>
      </c>
      <c r="AD107" s="2">
        <f t="shared" si="69"/>
        <v>-9953.5282700994412</v>
      </c>
      <c r="AE107" s="2">
        <f t="shared" si="70"/>
        <v>136.39118233298811</v>
      </c>
      <c r="AF107" s="2">
        <f t="shared" si="71"/>
        <v>256.98842483290764</v>
      </c>
      <c r="AG107" s="2">
        <f t="shared" si="72"/>
        <v>-49.383673368002057</v>
      </c>
      <c r="AH107" s="2">
        <f t="shared" si="73"/>
        <v>-169.96841141254745</v>
      </c>
      <c r="AI107" s="2">
        <f t="shared" si="74"/>
        <v>174.02752238534626</v>
      </c>
      <c r="AJ107" s="2">
        <f t="shared" si="75"/>
        <v>329.27744217640179</v>
      </c>
      <c r="AK107" s="2">
        <f t="shared" si="76"/>
        <v>-106.44809093868885</v>
      </c>
      <c r="AL107" s="2">
        <f t="shared" si="77"/>
        <v>-119.22273400483381</v>
      </c>
      <c r="AM107" s="2">
        <f t="shared" si="78"/>
        <v>70.403221182086966</v>
      </c>
      <c r="AN107" s="2">
        <f t="shared" si="79"/>
        <v>174.00983841496611</v>
      </c>
      <c r="AO107" s="2">
        <f t="shared" si="80"/>
        <v>-17923.648288979741</v>
      </c>
      <c r="AP107" s="2">
        <f t="shared" si="81"/>
        <v>-38218.502044462155</v>
      </c>
      <c r="AQ107" s="2">
        <f t="shared" si="82"/>
        <v>10777.609138401955</v>
      </c>
      <c r="AR107" s="2">
        <f t="shared" si="83"/>
        <v>31072.462893884353</v>
      </c>
      <c r="AS107" s="2">
        <f t="shared" si="84"/>
        <v>-14292.07830115559</v>
      </c>
      <c r="AT107" s="2">
        <f t="shared" si="85"/>
        <v>43271.514786460248</v>
      </c>
      <c r="AU107" s="2">
        <f t="shared" si="86"/>
        <v>-15830.621880400058</v>
      </c>
      <c r="AV107" s="2">
        <f t="shared" si="87"/>
        <v>-26019.450151886253</v>
      </c>
      <c r="AW107" s="2">
        <f t="shared" si="88"/>
        <v>12870.635546981621</v>
      </c>
      <c r="AX107" s="2">
        <f t="shared" si="89"/>
        <v>14292.078301155556</v>
      </c>
    </row>
    <row r="108" spans="6:50" x14ac:dyDescent="0.25">
      <c r="F108" s="5">
        <v>7.5999999999999998E-2</v>
      </c>
      <c r="G108" s="5">
        <f t="shared" si="46"/>
        <v>1.9896753472735356</v>
      </c>
      <c r="H108" s="2">
        <f t="shared" si="47"/>
        <v>114</v>
      </c>
      <c r="I108" s="4">
        <f t="shared" si="48"/>
        <v>0.40673664307580004</v>
      </c>
      <c r="J108" s="2">
        <f t="shared" si="49"/>
        <v>0.91354545764260109</v>
      </c>
      <c r="K108" s="2">
        <f t="shared" si="50"/>
        <v>-0.40673664307579976</v>
      </c>
      <c r="L108" s="2">
        <f t="shared" si="51"/>
        <v>-0.91354545764260109</v>
      </c>
      <c r="M108" s="2">
        <f t="shared" si="52"/>
        <v>0.91354545764260098</v>
      </c>
      <c r="N108" s="2">
        <f t="shared" si="53"/>
        <v>-0.40673664307579982</v>
      </c>
      <c r="O108" s="2">
        <f t="shared" si="54"/>
        <v>-0.91354545764260109</v>
      </c>
      <c r="P108" s="2">
        <f t="shared" si="55"/>
        <v>0.40673664307579971</v>
      </c>
      <c r="Q108" s="5">
        <f t="shared" si="56"/>
        <v>6.5679443664601109</v>
      </c>
      <c r="R108" s="5">
        <f t="shared" si="57"/>
        <v>5.7544710803085106</v>
      </c>
      <c r="S108" s="5">
        <f t="shared" si="58"/>
        <v>3.9273801650233082</v>
      </c>
      <c r="T108" s="5">
        <f t="shared" si="59"/>
        <v>4.7408534511749085</v>
      </c>
      <c r="U108" s="2">
        <f t="shared" si="60"/>
        <v>3128.9858387693848</v>
      </c>
      <c r="V108" s="2">
        <f t="shared" si="61"/>
        <v>2741.4450420501512</v>
      </c>
      <c r="W108" s="2">
        <f t="shared" si="62"/>
        <v>1871.014161230614</v>
      </c>
      <c r="X108" s="2">
        <f t="shared" si="63"/>
        <v>2258.5549579498474</v>
      </c>
      <c r="Y108" s="2">
        <f t="shared" si="64"/>
        <v>9999.9999999999982</v>
      </c>
      <c r="Z108" s="2">
        <f t="shared" si="65"/>
        <v>-3108.4500379468927</v>
      </c>
      <c r="AA108" s="2">
        <f t="shared" si="66"/>
        <v>-2727.6300699319204</v>
      </c>
      <c r="AB108" s="2">
        <f t="shared" si="67"/>
        <v>-1866.6203879111463</v>
      </c>
      <c r="AC108" s="2">
        <f t="shared" si="68"/>
        <v>-2250.8277843928086</v>
      </c>
      <c r="AD108" s="2">
        <f t="shared" si="69"/>
        <v>-9953.5282801827689</v>
      </c>
      <c r="AE108" s="2">
        <f t="shared" si="70"/>
        <v>145.57009607395321</v>
      </c>
      <c r="AF108" s="2">
        <f t="shared" si="71"/>
        <v>251.10890422995936</v>
      </c>
      <c r="AG108" s="2">
        <f t="shared" si="72"/>
        <v>-52.123136496458699</v>
      </c>
      <c r="AH108" s="2">
        <f t="shared" si="73"/>
        <v>-170.52931407743111</v>
      </c>
      <c r="AI108" s="2">
        <f t="shared" si="74"/>
        <v>174.02654973002277</v>
      </c>
      <c r="AJ108" s="2">
        <f t="shared" si="75"/>
        <v>326.95578896286884</v>
      </c>
      <c r="AK108" s="2">
        <f t="shared" si="76"/>
        <v>-111.80088729957178</v>
      </c>
      <c r="AL108" s="2">
        <f t="shared" si="77"/>
        <v>-117.07048134227536</v>
      </c>
      <c r="AM108" s="2">
        <f t="shared" si="78"/>
        <v>75.924542313260986</v>
      </c>
      <c r="AN108" s="2">
        <f t="shared" si="79"/>
        <v>174.00896263428268</v>
      </c>
      <c r="AO108" s="2">
        <f t="shared" si="80"/>
        <v>-19090.097944391644</v>
      </c>
      <c r="AP108" s="2">
        <f t="shared" si="81"/>
        <v>-37566.519983126178</v>
      </c>
      <c r="AQ108" s="2">
        <f t="shared" si="82"/>
        <v>11415.150286293347</v>
      </c>
      <c r="AR108" s="2">
        <f t="shared" si="83"/>
        <v>30949.389340068887</v>
      </c>
      <c r="AS108" s="2">
        <f t="shared" si="84"/>
        <v>-14292.078301155587</v>
      </c>
      <c r="AT108" s="2">
        <f t="shared" si="85"/>
        <v>42877.062000536935</v>
      </c>
      <c r="AU108" s="2">
        <f t="shared" si="86"/>
        <v>-16725.692303704102</v>
      </c>
      <c r="AV108" s="2">
        <f t="shared" si="87"/>
        <v>-25638.84732265813</v>
      </c>
      <c r="AW108" s="2">
        <f t="shared" si="88"/>
        <v>13779.555926980875</v>
      </c>
      <c r="AX108" s="2">
        <f t="shared" si="89"/>
        <v>14292.078301155578</v>
      </c>
    </row>
    <row r="109" spans="6:50" x14ac:dyDescent="0.25">
      <c r="F109" s="5">
        <v>7.6999999999999999E-2</v>
      </c>
      <c r="G109" s="5">
        <f t="shared" si="46"/>
        <v>2.0158552860534504</v>
      </c>
      <c r="H109" s="2">
        <f t="shared" si="47"/>
        <v>115.49999999999999</v>
      </c>
      <c r="I109" s="4">
        <f t="shared" si="48"/>
        <v>0.43051109680829491</v>
      </c>
      <c r="J109" s="2">
        <f t="shared" si="49"/>
        <v>0.90258528434986074</v>
      </c>
      <c r="K109" s="2">
        <f t="shared" si="50"/>
        <v>-0.4305110968082948</v>
      </c>
      <c r="L109" s="2">
        <f t="shared" si="51"/>
        <v>-0.90258528434986074</v>
      </c>
      <c r="M109" s="2">
        <f t="shared" si="52"/>
        <v>0.90258528434986074</v>
      </c>
      <c r="N109" s="2">
        <f t="shared" si="53"/>
        <v>-0.43051109680829486</v>
      </c>
      <c r="O109" s="2">
        <f t="shared" si="54"/>
        <v>-0.90258528434986074</v>
      </c>
      <c r="P109" s="2">
        <f t="shared" si="55"/>
        <v>0.43051109680829475</v>
      </c>
      <c r="Q109" s="5">
        <f t="shared" si="56"/>
        <v>6.5807586468998647</v>
      </c>
      <c r="R109" s="5">
        <f t="shared" si="57"/>
        <v>5.719736453283276</v>
      </c>
      <c r="S109" s="5">
        <f t="shared" si="58"/>
        <v>3.914565884583554</v>
      </c>
      <c r="T109" s="5">
        <f t="shared" si="59"/>
        <v>4.7755880782001432</v>
      </c>
      <c r="U109" s="2">
        <f t="shared" si="60"/>
        <v>3135.0905954166492</v>
      </c>
      <c r="V109" s="2">
        <f t="shared" si="61"/>
        <v>2724.8973750766154</v>
      </c>
      <c r="W109" s="2">
        <f t="shared" si="62"/>
        <v>1864.9094045833497</v>
      </c>
      <c r="X109" s="2">
        <f t="shared" si="63"/>
        <v>2275.1026249233837</v>
      </c>
      <c r="Y109" s="2">
        <f t="shared" si="64"/>
        <v>9999.9999999999982</v>
      </c>
      <c r="Z109" s="2">
        <f t="shared" si="65"/>
        <v>-3114.4344501842911</v>
      </c>
      <c r="AA109" s="2">
        <f t="shared" si="66"/>
        <v>-2711.3309248113856</v>
      </c>
      <c r="AB109" s="2">
        <f t="shared" si="67"/>
        <v>-1860.5584880826502</v>
      </c>
      <c r="AC109" s="2">
        <f t="shared" si="68"/>
        <v>-2267.2044270772935</v>
      </c>
      <c r="AD109" s="2">
        <f t="shared" si="69"/>
        <v>-9953.5282901556202</v>
      </c>
      <c r="AE109" s="2">
        <f t="shared" si="70"/>
        <v>154.67940610454792</v>
      </c>
      <c r="AF109" s="2">
        <f t="shared" si="71"/>
        <v>245.11517866615193</v>
      </c>
      <c r="AG109" s="2">
        <f t="shared" si="72"/>
        <v>-54.810673304610511</v>
      </c>
      <c r="AH109" s="2">
        <f t="shared" si="73"/>
        <v>-170.95842060941484</v>
      </c>
      <c r="AI109" s="2">
        <f t="shared" si="74"/>
        <v>174.02549085667451</v>
      </c>
      <c r="AJ109" s="2">
        <f t="shared" si="75"/>
        <v>324.29211877925047</v>
      </c>
      <c r="AK109" s="2">
        <f t="shared" si="76"/>
        <v>-116.91394291669243</v>
      </c>
      <c r="AL109" s="2">
        <f t="shared" si="77"/>
        <v>-114.91296627849435</v>
      </c>
      <c r="AM109" s="2">
        <f t="shared" si="78"/>
        <v>81.542983739411682</v>
      </c>
      <c r="AN109" s="2">
        <f t="shared" si="79"/>
        <v>174.00819332347538</v>
      </c>
      <c r="AO109" s="2">
        <f t="shared" si="80"/>
        <v>-20245.369362392878</v>
      </c>
      <c r="AP109" s="2">
        <f t="shared" si="81"/>
        <v>-36891.78408161574</v>
      </c>
      <c r="AQ109" s="2">
        <f t="shared" si="82"/>
        <v>12042.962898229229</v>
      </c>
      <c r="AR109" s="2">
        <f t="shared" si="83"/>
        <v>30802.112244623804</v>
      </c>
      <c r="AS109" s="2">
        <f t="shared" si="84"/>
        <v>-14292.078301155587</v>
      </c>
      <c r="AT109" s="2">
        <f t="shared" si="85"/>
        <v>42445.299547900657</v>
      </c>
      <c r="AU109" s="2">
        <f t="shared" si="86"/>
        <v>-17596.478364514158</v>
      </c>
      <c r="AV109" s="2">
        <f t="shared" si="87"/>
        <v>-25248.596778338884</v>
      </c>
      <c r="AW109" s="2">
        <f t="shared" si="88"/>
        <v>14691.853896107945</v>
      </c>
      <c r="AX109" s="2">
        <f t="shared" si="89"/>
        <v>14292.07830115556</v>
      </c>
    </row>
    <row r="110" spans="6:50" x14ac:dyDescent="0.25">
      <c r="F110" s="5">
        <v>7.8E-2</v>
      </c>
      <c r="G110" s="5">
        <f t="shared" si="46"/>
        <v>2.0420352248333655</v>
      </c>
      <c r="H110" s="2">
        <f t="shared" si="47"/>
        <v>117</v>
      </c>
      <c r="I110" s="4">
        <f t="shared" si="48"/>
        <v>0.45399049973954669</v>
      </c>
      <c r="J110" s="2">
        <f t="shared" si="49"/>
        <v>0.8910065241883679</v>
      </c>
      <c r="K110" s="2">
        <f t="shared" si="50"/>
        <v>-0.45399049973954664</v>
      </c>
      <c r="L110" s="2">
        <f t="shared" si="51"/>
        <v>-0.89100652418836801</v>
      </c>
      <c r="M110" s="2">
        <f t="shared" si="52"/>
        <v>0.8910065241883679</v>
      </c>
      <c r="N110" s="2">
        <f t="shared" si="53"/>
        <v>-0.45399049973954669</v>
      </c>
      <c r="O110" s="2">
        <f t="shared" si="54"/>
        <v>-0.8910065241883679</v>
      </c>
      <c r="P110" s="2">
        <f t="shared" si="55"/>
        <v>0.45399049973954658</v>
      </c>
      <c r="Q110" s="5">
        <f t="shared" si="56"/>
        <v>6.5926592896696246</v>
      </c>
      <c r="R110" s="5">
        <f t="shared" si="57"/>
        <v>5.6846782901905311</v>
      </c>
      <c r="S110" s="5">
        <f t="shared" si="58"/>
        <v>3.902665241813795</v>
      </c>
      <c r="T110" s="5">
        <f t="shared" si="59"/>
        <v>4.8106462412928881</v>
      </c>
      <c r="U110" s="2">
        <f t="shared" si="60"/>
        <v>3140.7600926932987</v>
      </c>
      <c r="V110" s="2">
        <f t="shared" si="61"/>
        <v>2708.1955746760755</v>
      </c>
      <c r="W110" s="2">
        <f t="shared" si="62"/>
        <v>1859.2399073067004</v>
      </c>
      <c r="X110" s="2">
        <f t="shared" si="63"/>
        <v>2291.8044253239236</v>
      </c>
      <c r="Y110" s="2">
        <f t="shared" si="64"/>
        <v>9999.9999999999982</v>
      </c>
      <c r="Z110" s="2">
        <f t="shared" si="65"/>
        <v>-3119.9917636432469</v>
      </c>
      <c r="AA110" s="2">
        <f t="shared" si="66"/>
        <v>-2694.876923145303</v>
      </c>
      <c r="AB110" s="2">
        <f t="shared" si="67"/>
        <v>-1854.9285416774771</v>
      </c>
      <c r="AC110" s="2">
        <f t="shared" si="68"/>
        <v>-2283.7310714427053</v>
      </c>
      <c r="AD110" s="2">
        <f t="shared" si="69"/>
        <v>-9953.5282999087322</v>
      </c>
      <c r="AE110" s="2">
        <f t="shared" si="70"/>
        <v>163.70456432842204</v>
      </c>
      <c r="AF110" s="2">
        <f t="shared" si="71"/>
        <v>239.01844112502121</v>
      </c>
      <c r="AG110" s="2">
        <f t="shared" si="72"/>
        <v>-57.449332980725075</v>
      </c>
      <c r="AH110" s="2">
        <f t="shared" si="73"/>
        <v>-171.24931510617878</v>
      </c>
      <c r="AI110" s="2">
        <f t="shared" si="74"/>
        <v>174.02435736653942</v>
      </c>
      <c r="AJ110" s="2">
        <f t="shared" si="75"/>
        <v>321.2882977501049</v>
      </c>
      <c r="AK110" s="2">
        <f t="shared" si="76"/>
        <v>-121.78597865168408</v>
      </c>
      <c r="AL110" s="2">
        <f t="shared" si="77"/>
        <v>-112.75066444223459</v>
      </c>
      <c r="AM110" s="2">
        <f t="shared" si="78"/>
        <v>87.255884255088759</v>
      </c>
      <c r="AN110" s="2">
        <f t="shared" si="79"/>
        <v>174.00753891127499</v>
      </c>
      <c r="AO110" s="2">
        <f t="shared" si="80"/>
        <v>-21388.128660657832</v>
      </c>
      <c r="AP110" s="2">
        <f t="shared" si="81"/>
        <v>-36195.298887216748</v>
      </c>
      <c r="AQ110" s="2">
        <f t="shared" si="82"/>
        <v>12661.158819808159</v>
      </c>
      <c r="AR110" s="2">
        <f t="shared" si="83"/>
        <v>30630.190426910845</v>
      </c>
      <c r="AS110" s="2">
        <f t="shared" si="84"/>
        <v>-14292.07830115558</v>
      </c>
      <c r="AT110" s="2">
        <f t="shared" si="85"/>
        <v>41976.566002502885</v>
      </c>
      <c r="AU110" s="2">
        <f t="shared" si="86"/>
        <v>-18442.425935094307</v>
      </c>
      <c r="AV110" s="2">
        <f t="shared" si="87"/>
        <v>-24848.923311624698</v>
      </c>
      <c r="AW110" s="2">
        <f t="shared" si="88"/>
        <v>15606.861545371688</v>
      </c>
      <c r="AX110" s="2">
        <f t="shared" si="89"/>
        <v>14292.078301155569</v>
      </c>
    </row>
    <row r="111" spans="6:50" x14ac:dyDescent="0.25">
      <c r="F111" s="5">
        <v>7.9000000000000001E-2</v>
      </c>
      <c r="G111" s="5">
        <f t="shared" si="46"/>
        <v>2.0682151636132806</v>
      </c>
      <c r="H111" s="2">
        <f t="shared" si="47"/>
        <v>118.50000000000001</v>
      </c>
      <c r="I111" s="4">
        <f t="shared" si="48"/>
        <v>0.47715876025960846</v>
      </c>
      <c r="J111" s="2">
        <f t="shared" si="49"/>
        <v>0.87881711266196538</v>
      </c>
      <c r="K111" s="2">
        <f t="shared" si="50"/>
        <v>-0.47715876025960835</v>
      </c>
      <c r="L111" s="2">
        <f t="shared" si="51"/>
        <v>-0.87881711266196538</v>
      </c>
      <c r="M111" s="2">
        <f t="shared" si="52"/>
        <v>0.87881711266196538</v>
      </c>
      <c r="N111" s="2">
        <f t="shared" si="53"/>
        <v>-0.47715876025960841</v>
      </c>
      <c r="O111" s="2">
        <f t="shared" si="54"/>
        <v>-0.87881711266196538</v>
      </c>
      <c r="P111" s="2">
        <f t="shared" si="55"/>
        <v>0.47715876025960829</v>
      </c>
      <c r="Q111" s="5">
        <f t="shared" si="56"/>
        <v>6.6036381386632836</v>
      </c>
      <c r="R111" s="5">
        <f t="shared" si="57"/>
        <v>5.6493206181440669</v>
      </c>
      <c r="S111" s="5">
        <f t="shared" si="58"/>
        <v>3.891686392820136</v>
      </c>
      <c r="T111" s="5">
        <f t="shared" si="59"/>
        <v>4.8460039133393522</v>
      </c>
      <c r="U111" s="2">
        <f t="shared" si="60"/>
        <v>3145.9904450090962</v>
      </c>
      <c r="V111" s="2">
        <f t="shared" si="61"/>
        <v>2691.3510874282538</v>
      </c>
      <c r="W111" s="2">
        <f t="shared" si="62"/>
        <v>1854.0095549909022</v>
      </c>
      <c r="X111" s="2">
        <f t="shared" si="63"/>
        <v>2308.6489125717449</v>
      </c>
      <c r="Y111" s="2">
        <f t="shared" si="64"/>
        <v>9999.9999999999964</v>
      </c>
      <c r="Z111" s="2">
        <f t="shared" si="65"/>
        <v>-3125.1182624757766</v>
      </c>
      <c r="AA111" s="2">
        <f t="shared" si="66"/>
        <v>-2678.2792791818711</v>
      </c>
      <c r="AB111" s="2">
        <f t="shared" si="67"/>
        <v>-1849.734463585406</v>
      </c>
      <c r="AC111" s="2">
        <f t="shared" si="68"/>
        <v>-2300.3963040921935</v>
      </c>
      <c r="AD111" s="2">
        <f t="shared" si="69"/>
        <v>-9953.5283093352482</v>
      </c>
      <c r="AE111" s="2">
        <f t="shared" si="70"/>
        <v>172.63108423880601</v>
      </c>
      <c r="AF111" s="2">
        <f t="shared" si="71"/>
        <v>232.82978372503774</v>
      </c>
      <c r="AG111" s="2">
        <f t="shared" si="72"/>
        <v>-60.042129310757559</v>
      </c>
      <c r="AH111" s="2">
        <f t="shared" si="73"/>
        <v>-171.39557697471355</v>
      </c>
      <c r="AI111" s="2">
        <f t="shared" si="74"/>
        <v>174.02316167837262</v>
      </c>
      <c r="AJ111" s="2">
        <f t="shared" si="75"/>
        <v>317.94690497542223</v>
      </c>
      <c r="AK111" s="2">
        <f t="shared" si="76"/>
        <v>-126.41625811909381</v>
      </c>
      <c r="AL111" s="2">
        <f t="shared" si="77"/>
        <v>-110.58384570000942</v>
      </c>
      <c r="AM111" s="2">
        <f t="shared" si="78"/>
        <v>93.060205411239124</v>
      </c>
      <c r="AN111" s="2">
        <f t="shared" si="79"/>
        <v>174.00700656755811</v>
      </c>
      <c r="AO111" s="2">
        <f t="shared" si="80"/>
        <v>-22517.053507936715</v>
      </c>
      <c r="AP111" s="2">
        <f t="shared" si="81"/>
        <v>-35478.080877200082</v>
      </c>
      <c r="AQ111" s="2">
        <f t="shared" si="82"/>
        <v>13269.853511533905</v>
      </c>
      <c r="AR111" s="2">
        <f t="shared" si="83"/>
        <v>30433.202572447306</v>
      </c>
      <c r="AS111" s="2">
        <f t="shared" si="84"/>
        <v>-14292.07830115559</v>
      </c>
      <c r="AT111" s="2">
        <f t="shared" si="85"/>
        <v>41471.25359017538</v>
      </c>
      <c r="AU111" s="2">
        <f t="shared" si="86"/>
        <v>-19263.02622450922</v>
      </c>
      <c r="AV111" s="2">
        <f t="shared" si="87"/>
        <v>-24440.029859472001</v>
      </c>
      <c r="AW111" s="2">
        <f t="shared" si="88"/>
        <v>16523.880794961402</v>
      </c>
      <c r="AX111" s="2">
        <f t="shared" si="89"/>
        <v>14292.078301155561</v>
      </c>
    </row>
    <row r="112" spans="6:50" x14ac:dyDescent="0.25">
      <c r="F112" s="5">
        <v>0.08</v>
      </c>
      <c r="G112" s="5">
        <f t="shared" si="46"/>
        <v>2.0943951023931953</v>
      </c>
      <c r="H112" s="2">
        <f t="shared" si="47"/>
        <v>119.99999999999999</v>
      </c>
      <c r="I112" s="4">
        <f t="shared" si="48"/>
        <v>0.49999999999999978</v>
      </c>
      <c r="J112" s="2">
        <f t="shared" si="49"/>
        <v>0.86602540378443882</v>
      </c>
      <c r="K112" s="2">
        <f t="shared" si="50"/>
        <v>-0.49999999999999933</v>
      </c>
      <c r="L112" s="2">
        <f t="shared" si="51"/>
        <v>-0.86602540378443904</v>
      </c>
      <c r="M112" s="2">
        <f t="shared" si="52"/>
        <v>0.86602540378443871</v>
      </c>
      <c r="N112" s="2">
        <f t="shared" si="53"/>
        <v>-0.49999999999999972</v>
      </c>
      <c r="O112" s="2">
        <f t="shared" si="54"/>
        <v>-0.86602540378443904</v>
      </c>
      <c r="P112" s="2">
        <f t="shared" si="55"/>
        <v>0.49999999999999928</v>
      </c>
      <c r="Q112" s="5">
        <f t="shared" si="56"/>
        <v>6.6136876695261479</v>
      </c>
      <c r="R112" s="5">
        <f t="shared" si="57"/>
        <v>5.6136876695261488</v>
      </c>
      <c r="S112" s="5">
        <f t="shared" si="58"/>
        <v>3.8816368619572712</v>
      </c>
      <c r="T112" s="5">
        <f t="shared" si="59"/>
        <v>4.8816368619572694</v>
      </c>
      <c r="U112" s="2">
        <f t="shared" si="60"/>
        <v>3150.7780677418282</v>
      </c>
      <c r="V112" s="2">
        <f t="shared" si="61"/>
        <v>2674.3754577033092</v>
      </c>
      <c r="W112" s="2">
        <f t="shared" si="62"/>
        <v>1849.2219322581711</v>
      </c>
      <c r="X112" s="2">
        <f t="shared" si="63"/>
        <v>2325.624542296689</v>
      </c>
      <c r="Y112" s="2">
        <f t="shared" si="64"/>
        <v>9999.9999999999982</v>
      </c>
      <c r="Z112" s="2">
        <f t="shared" si="65"/>
        <v>-3129.8105198875287</v>
      </c>
      <c r="AA112" s="2">
        <f t="shared" si="66"/>
        <v>-2661.5493122023945</v>
      </c>
      <c r="AB112" s="2">
        <f t="shared" si="67"/>
        <v>-1844.9798657921226</v>
      </c>
      <c r="AC112" s="2">
        <f t="shared" si="68"/>
        <v>-2317.1886204498414</v>
      </c>
      <c r="AD112" s="2">
        <f t="shared" si="69"/>
        <v>-9953.5283183318879</v>
      </c>
      <c r="AE112" s="2">
        <f t="shared" si="70"/>
        <v>181.44457953069627</v>
      </c>
      <c r="AF112" s="2">
        <f t="shared" si="71"/>
        <v>226.56016995615008</v>
      </c>
      <c r="AG112" s="2">
        <f t="shared" si="72"/>
        <v>-62.592031374458777</v>
      </c>
      <c r="AH112" s="2">
        <f t="shared" si="73"/>
        <v>-171.39080122000362</v>
      </c>
      <c r="AI112" s="2">
        <f t="shared" si="74"/>
        <v>174.02191689238393</v>
      </c>
      <c r="AJ112" s="2">
        <f t="shared" si="75"/>
        <v>314.27123050513802</v>
      </c>
      <c r="AK112" s="2">
        <f t="shared" si="76"/>
        <v>-130.8045751118305</v>
      </c>
      <c r="AL112" s="2">
        <f t="shared" si="77"/>
        <v>-108.41257848950802</v>
      </c>
      <c r="AM112" s="2">
        <f t="shared" si="78"/>
        <v>98.952525220994545</v>
      </c>
      <c r="AN112" s="2">
        <f t="shared" si="79"/>
        <v>174.00660212479403</v>
      </c>
      <c r="AO112" s="2">
        <f t="shared" si="80"/>
        <v>-23630.835508063701</v>
      </c>
      <c r="AP112" s="2">
        <f t="shared" si="81"/>
        <v>-34741.156284430523</v>
      </c>
      <c r="AQ112" s="2">
        <f t="shared" si="82"/>
        <v>13869.164491936266</v>
      </c>
      <c r="AR112" s="2">
        <f t="shared" si="83"/>
        <v>30210.748999402371</v>
      </c>
      <c r="AS112" s="2">
        <f t="shared" si="84"/>
        <v>-14292.07830115559</v>
      </c>
      <c r="AT112" s="2">
        <f t="shared" si="85"/>
        <v>40929.807725269056</v>
      </c>
      <c r="AU112" s="2">
        <f t="shared" si="86"/>
        <v>-20057.815932774807</v>
      </c>
      <c r="AV112" s="2">
        <f t="shared" si="87"/>
        <v>-24022.097558563852</v>
      </c>
      <c r="AW112" s="2">
        <f t="shared" si="88"/>
        <v>17442.184067225142</v>
      </c>
      <c r="AX112" s="2">
        <f t="shared" si="89"/>
        <v>14292.07830115554</v>
      </c>
    </row>
    <row r="113" spans="6:50" x14ac:dyDescent="0.25">
      <c r="F113" s="5">
        <v>8.1000000000000003E-2</v>
      </c>
      <c r="G113" s="5">
        <f t="shared" si="46"/>
        <v>2.1205750411731104</v>
      </c>
      <c r="H113" s="2">
        <f t="shared" si="47"/>
        <v>121.5</v>
      </c>
      <c r="I113" s="4">
        <f t="shared" si="48"/>
        <v>0.5224985647159488</v>
      </c>
      <c r="J113" s="2">
        <f t="shared" si="49"/>
        <v>0.85264016435409229</v>
      </c>
      <c r="K113" s="2">
        <f t="shared" si="50"/>
        <v>-0.52249856471594835</v>
      </c>
      <c r="L113" s="2">
        <f t="shared" si="51"/>
        <v>-0.85264016435409262</v>
      </c>
      <c r="M113" s="2">
        <f t="shared" si="52"/>
        <v>0.85264016435409229</v>
      </c>
      <c r="N113" s="2">
        <f t="shared" si="53"/>
        <v>-0.52249856471594869</v>
      </c>
      <c r="O113" s="2">
        <f t="shared" si="54"/>
        <v>-0.85264016435409251</v>
      </c>
      <c r="P113" s="2">
        <f t="shared" si="55"/>
        <v>0.52249856471594824</v>
      </c>
      <c r="Q113" s="5">
        <f t="shared" si="56"/>
        <v>6.622800994811751</v>
      </c>
      <c r="R113" s="5">
        <f t="shared" si="57"/>
        <v>5.5778038653798534</v>
      </c>
      <c r="S113" s="5">
        <f t="shared" si="58"/>
        <v>3.8725235366716686</v>
      </c>
      <c r="T113" s="5">
        <f t="shared" si="59"/>
        <v>4.9175206661035658</v>
      </c>
      <c r="U113" s="2">
        <f t="shared" si="60"/>
        <v>3155.1196796940194</v>
      </c>
      <c r="V113" s="2">
        <f t="shared" si="61"/>
        <v>2657.2803197499034</v>
      </c>
      <c r="W113" s="2">
        <f t="shared" si="62"/>
        <v>1844.8803203059797</v>
      </c>
      <c r="X113" s="2">
        <f t="shared" si="63"/>
        <v>2342.7196802500957</v>
      </c>
      <c r="Y113" s="2">
        <f t="shared" si="64"/>
        <v>9999.9999999999982</v>
      </c>
      <c r="Z113" s="2">
        <f t="shared" si="65"/>
        <v>-3134.0654001900957</v>
      </c>
      <c r="AA113" s="2">
        <f t="shared" si="66"/>
        <v>-2644.6984388705973</v>
      </c>
      <c r="AB113" s="2">
        <f t="shared" si="67"/>
        <v>-1840.6680548197321</v>
      </c>
      <c r="AC113" s="2">
        <f t="shared" si="68"/>
        <v>-2334.0964329196577</v>
      </c>
      <c r="AD113" s="2">
        <f t="shared" si="69"/>
        <v>-9953.5283268000821</v>
      </c>
      <c r="AE113" s="2">
        <f t="shared" si="70"/>
        <v>190.13080262801992</v>
      </c>
      <c r="AF113" s="2">
        <f t="shared" si="71"/>
        <v>220.22040799974769</v>
      </c>
      <c r="AG113" s="2">
        <f t="shared" si="72"/>
        <v>-65.10195455644444</v>
      </c>
      <c r="AH113" s="2">
        <f t="shared" si="73"/>
        <v>-171.2286194246141</v>
      </c>
      <c r="AI113" s="2">
        <f t="shared" si="74"/>
        <v>174.02063664670911</v>
      </c>
      <c r="AJ113" s="2">
        <f t="shared" si="75"/>
        <v>310.26527104368529</v>
      </c>
      <c r="AK113" s="2">
        <f t="shared" si="76"/>
        <v>-134.95123958674273</v>
      </c>
      <c r="AL113" s="2">
        <f t="shared" si="77"/>
        <v>-106.23673437831579</v>
      </c>
      <c r="AM113" s="2">
        <f t="shared" si="78"/>
        <v>104.92903293551581</v>
      </c>
      <c r="AN113" s="2">
        <f t="shared" si="79"/>
        <v>174.00633001414258</v>
      </c>
      <c r="AO113" s="2">
        <f t="shared" si="80"/>
        <v>-24728.182562207538</v>
      </c>
      <c r="AP113" s="2">
        <f t="shared" si="81"/>
        <v>-33985.558928496786</v>
      </c>
      <c r="AQ113" s="2">
        <f t="shared" si="82"/>
        <v>14459.209791488602</v>
      </c>
      <c r="AR113" s="2">
        <f t="shared" si="83"/>
        <v>29962.453398060134</v>
      </c>
      <c r="AS113" s="2">
        <f t="shared" si="84"/>
        <v>-14292.07830115559</v>
      </c>
      <c r="AT113" s="2">
        <f t="shared" si="85"/>
        <v>40352.726433767093</v>
      </c>
      <c r="AU113" s="2">
        <f t="shared" si="86"/>
        <v>-20826.377296758925</v>
      </c>
      <c r="AV113" s="2">
        <f t="shared" si="87"/>
        <v>-23595.28589278982</v>
      </c>
      <c r="AW113" s="2">
        <f t="shared" si="88"/>
        <v>18361.015056937202</v>
      </c>
      <c r="AX113" s="2">
        <f t="shared" si="89"/>
        <v>14292.07830115555</v>
      </c>
    </row>
    <row r="114" spans="6:50" x14ac:dyDescent="0.25">
      <c r="F114" s="5">
        <v>8.2000000000000003E-2</v>
      </c>
      <c r="G114" s="5">
        <f t="shared" si="46"/>
        <v>2.1467549799530254</v>
      </c>
      <c r="H114" s="2">
        <f t="shared" si="47"/>
        <v>123.00000000000001</v>
      </c>
      <c r="I114" s="4">
        <f t="shared" si="48"/>
        <v>0.54463903501502708</v>
      </c>
      <c r="J114" s="2">
        <f t="shared" si="49"/>
        <v>0.83867056794542405</v>
      </c>
      <c r="K114" s="2">
        <f t="shared" si="50"/>
        <v>-0.54463903501502664</v>
      </c>
      <c r="L114" s="2">
        <f t="shared" si="51"/>
        <v>-0.83867056794542438</v>
      </c>
      <c r="M114" s="2">
        <f t="shared" si="52"/>
        <v>0.83867056794542394</v>
      </c>
      <c r="N114" s="2">
        <f t="shared" si="53"/>
        <v>-0.54463903501502708</v>
      </c>
      <c r="O114" s="2">
        <f t="shared" si="54"/>
        <v>-0.83867056794542427</v>
      </c>
      <c r="P114" s="2">
        <f t="shared" si="55"/>
        <v>0.54463903501502664</v>
      </c>
      <c r="Q114" s="5">
        <f t="shared" si="56"/>
        <v>6.6309718687021606</v>
      </c>
      <c r="R114" s="5">
        <f t="shared" si="57"/>
        <v>5.5416937986721067</v>
      </c>
      <c r="S114" s="5">
        <f t="shared" si="58"/>
        <v>3.8643526627812586</v>
      </c>
      <c r="T114" s="5">
        <f t="shared" si="59"/>
        <v>4.9536307328113116</v>
      </c>
      <c r="U114" s="2">
        <f t="shared" si="60"/>
        <v>3159.0123053417055</v>
      </c>
      <c r="V114" s="2">
        <f t="shared" si="61"/>
        <v>2640.0773897216673</v>
      </c>
      <c r="W114" s="2">
        <f t="shared" si="62"/>
        <v>1840.9876946582931</v>
      </c>
      <c r="X114" s="2">
        <f t="shared" si="63"/>
        <v>2359.9226102783314</v>
      </c>
      <c r="Y114" s="2">
        <f t="shared" si="64"/>
        <v>9999.9999999999964</v>
      </c>
      <c r="Z114" s="2">
        <f t="shared" si="65"/>
        <v>-3137.8800606754558</v>
      </c>
      <c r="AA114" s="2">
        <f t="shared" si="66"/>
        <v>-2627.7381654923515</v>
      </c>
      <c r="AB114" s="2">
        <f t="shared" si="67"/>
        <v>-1836.802029384482</v>
      </c>
      <c r="AC114" s="2">
        <f t="shared" si="68"/>
        <v>-2351.1080790947635</v>
      </c>
      <c r="AD114" s="2">
        <f t="shared" si="69"/>
        <v>-9953.5283346470533</v>
      </c>
      <c r="AE114" s="2">
        <f t="shared" si="70"/>
        <v>198.67568298392769</v>
      </c>
      <c r="AF114" s="2">
        <f t="shared" si="71"/>
        <v>213.82112520757761</v>
      </c>
      <c r="AG114" s="2">
        <f t="shared" si="72"/>
        <v>-67.574751860023071</v>
      </c>
      <c r="AH114" s="2">
        <f t="shared" si="73"/>
        <v>-170.90272136349475</v>
      </c>
      <c r="AI114" s="2">
        <f t="shared" si="74"/>
        <v>174.01933496798748</v>
      </c>
      <c r="AJ114" s="2">
        <f t="shared" si="75"/>
        <v>305.93372338888332</v>
      </c>
      <c r="AK114" s="2">
        <f t="shared" si="76"/>
        <v>-138.85706229583653</v>
      </c>
      <c r="AL114" s="2">
        <f t="shared" si="77"/>
        <v>-104.05599282771395</v>
      </c>
      <c r="AM114" s="2">
        <f t="shared" si="78"/>
        <v>110.98552495157176</v>
      </c>
      <c r="AN114" s="2">
        <f t="shared" si="79"/>
        <v>174.00619321690459</v>
      </c>
      <c r="AO114" s="2">
        <f t="shared" si="80"/>
        <v>-25807.821203728541</v>
      </c>
      <c r="AP114" s="2">
        <f t="shared" si="81"/>
        <v>-33212.328057866151</v>
      </c>
      <c r="AQ114" s="2">
        <f t="shared" si="82"/>
        <v>15040.10642239847</v>
      </c>
      <c r="AR114" s="2">
        <f t="shared" si="83"/>
        <v>29687.964538040651</v>
      </c>
      <c r="AS114" s="2">
        <f t="shared" si="84"/>
        <v>-14292.078301155569</v>
      </c>
      <c r="AT114" s="2">
        <f t="shared" si="85"/>
        <v>39740.559664012668</v>
      </c>
      <c r="AU114" s="2">
        <f t="shared" si="86"/>
        <v>-21568.338028545008</v>
      </c>
      <c r="AV114" s="2">
        <f t="shared" si="87"/>
        <v>-23159.732931894119</v>
      </c>
      <c r="AW114" s="2">
        <f t="shared" si="88"/>
        <v>19279.589597581999</v>
      </c>
      <c r="AX114" s="2">
        <f t="shared" si="89"/>
        <v>14292.07830115554</v>
      </c>
    </row>
    <row r="115" spans="6:50" x14ac:dyDescent="0.25">
      <c r="F115" s="5">
        <v>8.3000000000000004E-2</v>
      </c>
      <c r="G115" s="5">
        <f t="shared" si="46"/>
        <v>2.1729349187329401</v>
      </c>
      <c r="H115" s="2">
        <f t="shared" si="47"/>
        <v>124.5</v>
      </c>
      <c r="I115" s="4">
        <f t="shared" si="48"/>
        <v>0.56640623692483261</v>
      </c>
      <c r="J115" s="2">
        <f t="shared" si="49"/>
        <v>0.82412618862201581</v>
      </c>
      <c r="K115" s="2">
        <f t="shared" si="50"/>
        <v>-0.5664062369248325</v>
      </c>
      <c r="L115" s="2">
        <f t="shared" si="51"/>
        <v>-0.82412618862201592</v>
      </c>
      <c r="M115" s="2">
        <f t="shared" si="52"/>
        <v>0.82412618862201581</v>
      </c>
      <c r="N115" s="2">
        <f t="shared" si="53"/>
        <v>-0.56640623692483261</v>
      </c>
      <c r="O115" s="2">
        <f t="shared" si="54"/>
        <v>-0.82412618862201581</v>
      </c>
      <c r="P115" s="2">
        <f t="shared" si="55"/>
        <v>0.5664062369248325</v>
      </c>
      <c r="Q115" s="5">
        <f t="shared" si="56"/>
        <v>6.6381946912885574</v>
      </c>
      <c r="R115" s="5">
        <f t="shared" si="57"/>
        <v>5.5053822174388927</v>
      </c>
      <c r="S115" s="5">
        <f t="shared" si="58"/>
        <v>3.8571298401948613</v>
      </c>
      <c r="T115" s="5">
        <f t="shared" si="59"/>
        <v>4.9899423140445265</v>
      </c>
      <c r="U115" s="2">
        <f t="shared" si="60"/>
        <v>3162.4532768737113</v>
      </c>
      <c r="V115" s="2">
        <f t="shared" si="61"/>
        <v>2622.7784576475387</v>
      </c>
      <c r="W115" s="2">
        <f t="shared" si="62"/>
        <v>1837.5467231262883</v>
      </c>
      <c r="X115" s="2">
        <f t="shared" si="63"/>
        <v>2377.2215423524608</v>
      </c>
      <c r="Y115" s="2">
        <f t="shared" si="64"/>
        <v>10000</v>
      </c>
      <c r="Z115" s="2">
        <f t="shared" si="65"/>
        <v>-3141.2519533123545</v>
      </c>
      <c r="AA115" s="2">
        <f t="shared" si="66"/>
        <v>-2610.6800801912063</v>
      </c>
      <c r="AB115" s="2">
        <f t="shared" si="67"/>
        <v>-1833.3844782731542</v>
      </c>
      <c r="AC115" s="2">
        <f t="shared" si="68"/>
        <v>-2368.2118300101129</v>
      </c>
      <c r="AD115" s="2">
        <f t="shared" si="69"/>
        <v>-9953.5283417868268</v>
      </c>
      <c r="AE115" s="2">
        <f t="shared" si="70"/>
        <v>207.06536501267038</v>
      </c>
      <c r="AF115" s="2">
        <f t="shared" si="71"/>
        <v>207.37274380854265</v>
      </c>
      <c r="AG115" s="2">
        <f t="shared" si="72"/>
        <v>-70.013205510408881</v>
      </c>
      <c r="AH115" s="2">
        <f t="shared" si="73"/>
        <v>-170.40687719312032</v>
      </c>
      <c r="AI115" s="2">
        <f t="shared" si="74"/>
        <v>174.01802611768389</v>
      </c>
      <c r="AJ115" s="2">
        <f t="shared" si="75"/>
        <v>301.28197561879097</v>
      </c>
      <c r="AK115" s="2">
        <f t="shared" si="76"/>
        <v>-142.52333815258186</v>
      </c>
      <c r="AL115" s="2">
        <f t="shared" si="77"/>
        <v>-101.86984614394437</v>
      </c>
      <c r="AM115" s="2">
        <f t="shared" si="78"/>
        <v>117.11740190959502</v>
      </c>
      <c r="AN115" s="2">
        <f t="shared" si="79"/>
        <v>174.00619323185975</v>
      </c>
      <c r="AO115" s="2">
        <f t="shared" si="80"/>
        <v>-26868.49890006967</v>
      </c>
      <c r="AP115" s="2">
        <f t="shared" si="81"/>
        <v>-32422.506208514929</v>
      </c>
      <c r="AQ115" s="2">
        <f t="shared" si="82"/>
        <v>15611.96886929277</v>
      </c>
      <c r="AR115" s="2">
        <f t="shared" si="83"/>
        <v>29386.957938136256</v>
      </c>
      <c r="AS115" s="2">
        <f t="shared" si="84"/>
        <v>-14292.078301155576</v>
      </c>
      <c r="AT115" s="2">
        <f t="shared" si="85"/>
        <v>39093.908486477041</v>
      </c>
      <c r="AU115" s="2">
        <f t="shared" si="86"/>
        <v>-22283.371147254882</v>
      </c>
      <c r="AV115" s="2">
        <f t="shared" si="87"/>
        <v>-22715.555660174137</v>
      </c>
      <c r="AW115" s="2">
        <f t="shared" si="88"/>
        <v>20197.096622107554</v>
      </c>
      <c r="AX115" s="2">
        <f t="shared" si="89"/>
        <v>14292.078301155576</v>
      </c>
    </row>
    <row r="116" spans="6:50" x14ac:dyDescent="0.25">
      <c r="F116" s="5">
        <v>8.4000000000000005E-2</v>
      </c>
      <c r="G116" s="5">
        <f t="shared" si="46"/>
        <v>2.1991148575128552</v>
      </c>
      <c r="H116" s="2">
        <f t="shared" si="47"/>
        <v>126</v>
      </c>
      <c r="I116" s="4">
        <f t="shared" si="48"/>
        <v>0.58778525229247303</v>
      </c>
      <c r="J116" s="2">
        <f t="shared" si="49"/>
        <v>0.80901699437494756</v>
      </c>
      <c r="K116" s="2">
        <f t="shared" si="50"/>
        <v>-0.58778525229247292</v>
      </c>
      <c r="L116" s="2">
        <f t="shared" si="51"/>
        <v>-0.80901699437494756</v>
      </c>
      <c r="M116" s="2">
        <f t="shared" si="52"/>
        <v>0.80901699437494745</v>
      </c>
      <c r="N116" s="2">
        <f t="shared" si="53"/>
        <v>-0.58778525229247303</v>
      </c>
      <c r="O116" s="2">
        <f t="shared" si="54"/>
        <v>-0.80901699437494756</v>
      </c>
      <c r="P116" s="2">
        <f t="shared" si="55"/>
        <v>0.58778525229247292</v>
      </c>
      <c r="Q116" s="5">
        <f t="shared" si="56"/>
        <v>6.6444645124091304</v>
      </c>
      <c r="R116" s="5">
        <f t="shared" si="57"/>
        <v>5.4688940078241837</v>
      </c>
      <c r="S116" s="5">
        <f t="shared" si="58"/>
        <v>3.8508600190742888</v>
      </c>
      <c r="T116" s="5">
        <f t="shared" si="59"/>
        <v>5.0264305236592346</v>
      </c>
      <c r="U116" s="2">
        <f t="shared" si="60"/>
        <v>3165.4402360200261</v>
      </c>
      <c r="V116" s="2">
        <f t="shared" si="61"/>
        <v>2605.3953793514584</v>
      </c>
      <c r="W116" s="2">
        <f t="shared" si="62"/>
        <v>1834.559763979973</v>
      </c>
      <c r="X116" s="2">
        <f t="shared" si="63"/>
        <v>2394.6046206485398</v>
      </c>
      <c r="Y116" s="2">
        <f t="shared" si="64"/>
        <v>9999.9999999999964</v>
      </c>
      <c r="Z116" s="2">
        <f t="shared" si="65"/>
        <v>-3144.1788262644482</v>
      </c>
      <c r="AA116" s="2">
        <f t="shared" si="66"/>
        <v>-2593.5358450052472</v>
      </c>
      <c r="AB116" s="2">
        <f t="shared" si="67"/>
        <v>-1830.4177784394683</v>
      </c>
      <c r="AC116" s="2">
        <f t="shared" si="68"/>
        <v>-2385.3958984320143</v>
      </c>
      <c r="AD116" s="2">
        <f t="shared" si="69"/>
        <v>-9953.5283481411789</v>
      </c>
      <c r="AE116" s="2">
        <f t="shared" si="70"/>
        <v>215.28624551244843</v>
      </c>
      <c r="AF116" s="2">
        <f t="shared" si="71"/>
        <v>200.88545790550413</v>
      </c>
      <c r="AG116" s="2">
        <f t="shared" si="72"/>
        <v>-72.420018833063949</v>
      </c>
      <c r="AH116" s="2">
        <f t="shared" si="73"/>
        <v>-169.73496014905268</v>
      </c>
      <c r="AI116" s="2">
        <f t="shared" si="74"/>
        <v>174.01672443583593</v>
      </c>
      <c r="AJ116" s="2">
        <f t="shared" si="75"/>
        <v>296.31609604945243</v>
      </c>
      <c r="AK116" s="2">
        <f t="shared" si="76"/>
        <v>-145.95182842617942</v>
      </c>
      <c r="AL116" s="2">
        <f t="shared" si="77"/>
        <v>-99.677604602011172</v>
      </c>
      <c r="AM116" s="2">
        <f t="shared" si="78"/>
        <v>123.31966703758187</v>
      </c>
      <c r="AN116" s="2">
        <f t="shared" si="79"/>
        <v>174.0063300588437</v>
      </c>
      <c r="AO116" s="2">
        <f t="shared" si="80"/>
        <v>-27908.986316186645</v>
      </c>
      <c r="AP116" s="2">
        <f t="shared" si="81"/>
        <v>-31617.137084419395</v>
      </c>
      <c r="AQ116" s="2">
        <f t="shared" si="82"/>
        <v>16174.90760574882</v>
      </c>
      <c r="AR116" s="2">
        <f t="shared" si="83"/>
        <v>29059.137493701648</v>
      </c>
      <c r="AS116" s="2">
        <f t="shared" si="84"/>
        <v>-14292.078301155572</v>
      </c>
      <c r="AT116" s="2">
        <f t="shared" si="85"/>
        <v>38413.424184276686</v>
      </c>
      <c r="AU116" s="2">
        <f t="shared" si="86"/>
        <v>-22971.194705606107</v>
      </c>
      <c r="AV116" s="2">
        <f t="shared" si="87"/>
        <v>-22262.850393844365</v>
      </c>
      <c r="AW116" s="2">
        <f t="shared" si="88"/>
        <v>21112.699216329351</v>
      </c>
      <c r="AX116" s="2">
        <f t="shared" si="89"/>
        <v>14292.078301155565</v>
      </c>
    </row>
    <row r="117" spans="6:50" x14ac:dyDescent="0.25">
      <c r="F117" s="5">
        <v>8.5000000000000006E-2</v>
      </c>
      <c r="G117" s="5">
        <f t="shared" si="46"/>
        <v>2.2252947962927703</v>
      </c>
      <c r="H117" s="2">
        <f t="shared" si="47"/>
        <v>127.5</v>
      </c>
      <c r="I117" s="4">
        <f t="shared" si="48"/>
        <v>0.60876142900872066</v>
      </c>
      <c r="J117" s="2">
        <f t="shared" si="49"/>
        <v>0.79335334029123517</v>
      </c>
      <c r="K117" s="2">
        <f t="shared" si="50"/>
        <v>-0.60876142900872054</v>
      </c>
      <c r="L117" s="2">
        <f t="shared" si="51"/>
        <v>-0.79335334029123528</v>
      </c>
      <c r="M117" s="2">
        <f t="shared" si="52"/>
        <v>0.79335334029123517</v>
      </c>
      <c r="N117" s="2">
        <f t="shared" si="53"/>
        <v>-0.60876142900872066</v>
      </c>
      <c r="O117" s="2">
        <f t="shared" si="54"/>
        <v>-0.79335334029123517</v>
      </c>
      <c r="P117" s="2">
        <f t="shared" si="55"/>
        <v>0.60876142900872054</v>
      </c>
      <c r="Q117" s="5">
        <f t="shared" si="56"/>
        <v>6.649777035041665</v>
      </c>
      <c r="R117" s="5">
        <f t="shared" si="57"/>
        <v>5.4322541770242241</v>
      </c>
      <c r="S117" s="5">
        <f t="shared" si="58"/>
        <v>3.8455474964417542</v>
      </c>
      <c r="T117" s="5">
        <f t="shared" si="59"/>
        <v>5.0630703544591951</v>
      </c>
      <c r="U117" s="2">
        <f t="shared" si="60"/>
        <v>3167.9711356680541</v>
      </c>
      <c r="V117" s="2">
        <f t="shared" si="61"/>
        <v>2587.9400683269882</v>
      </c>
      <c r="W117" s="2">
        <f t="shared" si="62"/>
        <v>1832.0288643319445</v>
      </c>
      <c r="X117" s="2">
        <f t="shared" si="63"/>
        <v>2412.0599316730109</v>
      </c>
      <c r="Y117" s="2">
        <f t="shared" si="64"/>
        <v>9999.9999999999982</v>
      </c>
      <c r="Z117" s="2">
        <f t="shared" si="65"/>
        <v>-3146.6587252301083</v>
      </c>
      <c r="AA117" s="2">
        <f t="shared" si="66"/>
        <v>-2576.3171879109682</v>
      </c>
      <c r="AB117" s="2">
        <f t="shared" si="67"/>
        <v>-1827.9039933216679</v>
      </c>
      <c r="AC117" s="2">
        <f t="shared" si="68"/>
        <v>-2402.6484471777439</v>
      </c>
      <c r="AD117" s="2">
        <f t="shared" si="69"/>
        <v>-9953.5283536404895</v>
      </c>
      <c r="AE117" s="2">
        <f t="shared" si="70"/>
        <v>223.3250104402079</v>
      </c>
      <c r="AF117" s="2">
        <f t="shared" si="71"/>
        <v>194.36921181724676</v>
      </c>
      <c r="AG117" s="2">
        <f t="shared" si="72"/>
        <v>-74.79780839233517</v>
      </c>
      <c r="AH117" s="2">
        <f t="shared" si="73"/>
        <v>-168.88096968117728</v>
      </c>
      <c r="AI117" s="2">
        <f t="shared" si="74"/>
        <v>174.01544418394221</v>
      </c>
      <c r="AJ117" s="2">
        <f t="shared" si="75"/>
        <v>291.04281999570611</v>
      </c>
      <c r="AK117" s="2">
        <f t="shared" si="76"/>
        <v>-149.14474185957249</v>
      </c>
      <c r="AL117" s="2">
        <f t="shared" si="77"/>
        <v>-97.47840172980608</v>
      </c>
      <c r="AM117" s="2">
        <f t="shared" si="78"/>
        <v>129.58692579242384</v>
      </c>
      <c r="AN117" s="2">
        <f t="shared" si="79"/>
        <v>174.00660219875138</v>
      </c>
      <c r="AO117" s="2">
        <f t="shared" si="80"/>
        <v>-28928.079534114964</v>
      </c>
      <c r="AP117" s="2">
        <f t="shared" si="81"/>
        <v>-30797.263465211156</v>
      </c>
      <c r="AQ117" s="2">
        <f t="shared" si="82"/>
        <v>16729.027641539069</v>
      </c>
      <c r="AR117" s="2">
        <f t="shared" si="83"/>
        <v>28704.237056631482</v>
      </c>
      <c r="AS117" s="2">
        <f t="shared" si="84"/>
        <v>-14292.078301155572</v>
      </c>
      <c r="AT117" s="2">
        <f t="shared" si="85"/>
        <v>37699.807236427027</v>
      </c>
      <c r="AU117" s="2">
        <f t="shared" si="86"/>
        <v>-23631.571412754955</v>
      </c>
      <c r="AV117" s="2">
        <f t="shared" si="87"/>
        <v>-21801.693285415597</v>
      </c>
      <c r="AW117" s="2">
        <f t="shared" si="88"/>
        <v>22025.535762899086</v>
      </c>
      <c r="AX117" s="2">
        <f t="shared" si="89"/>
        <v>14292.078301155561</v>
      </c>
    </row>
    <row r="118" spans="6:50" x14ac:dyDescent="0.25">
      <c r="F118" s="5">
        <v>8.5999999999999993E-2</v>
      </c>
      <c r="G118" s="5">
        <f t="shared" si="46"/>
        <v>2.2514747350726849</v>
      </c>
      <c r="H118" s="2">
        <f t="shared" si="47"/>
        <v>129</v>
      </c>
      <c r="I118" s="4">
        <f t="shared" si="48"/>
        <v>0.62932039104983728</v>
      </c>
      <c r="J118" s="2">
        <f t="shared" si="49"/>
        <v>0.77714596145697101</v>
      </c>
      <c r="K118" s="2">
        <f t="shared" si="50"/>
        <v>-0.6293203910498375</v>
      </c>
      <c r="L118" s="2">
        <f t="shared" si="51"/>
        <v>-0.7771459614569709</v>
      </c>
      <c r="M118" s="2">
        <f t="shared" si="52"/>
        <v>0.77714596145697101</v>
      </c>
      <c r="N118" s="2">
        <f t="shared" si="53"/>
        <v>-0.62932039104983717</v>
      </c>
      <c r="O118" s="2">
        <f t="shared" si="54"/>
        <v>-0.77714596145697079</v>
      </c>
      <c r="P118" s="2">
        <f t="shared" si="55"/>
        <v>0.6293203910498375</v>
      </c>
      <c r="Q118" s="5">
        <f t="shared" si="56"/>
        <v>6.6541286182485182</v>
      </c>
      <c r="R118" s="5">
        <f t="shared" si="57"/>
        <v>5.3954878361488436</v>
      </c>
      <c r="S118" s="5">
        <f t="shared" si="58"/>
        <v>3.8411959132349009</v>
      </c>
      <c r="T118" s="5">
        <f t="shared" si="59"/>
        <v>5.0998366953345764</v>
      </c>
      <c r="U118" s="2">
        <f t="shared" si="60"/>
        <v>3170.0442412655989</v>
      </c>
      <c r="V118" s="2">
        <f t="shared" si="61"/>
        <v>2570.4244875723912</v>
      </c>
      <c r="W118" s="2">
        <f t="shared" si="62"/>
        <v>1829.9557587344</v>
      </c>
      <c r="X118" s="2">
        <f t="shared" si="63"/>
        <v>2429.5755124276084</v>
      </c>
      <c r="Y118" s="2">
        <f t="shared" si="64"/>
        <v>9999.9999999999982</v>
      </c>
      <c r="Z118" s="2">
        <f t="shared" si="65"/>
        <v>-3148.6899946037483</v>
      </c>
      <c r="AA118" s="2">
        <f t="shared" si="66"/>
        <v>-2559.0358947799473</v>
      </c>
      <c r="AB118" s="2">
        <f t="shared" si="67"/>
        <v>-1825.8448713823391</v>
      </c>
      <c r="AC118" s="2">
        <f t="shared" si="68"/>
        <v>-2419.9575974584709</v>
      </c>
      <c r="AD118" s="2">
        <f t="shared" si="69"/>
        <v>-9953.5283582245047</v>
      </c>
      <c r="AE118" s="2">
        <f t="shared" si="70"/>
        <v>231.16867090156529</v>
      </c>
      <c r="AF118" s="2">
        <f t="shared" si="71"/>
        <v>187.83367981366791</v>
      </c>
      <c r="AG118" s="2">
        <f t="shared" si="72"/>
        <v>-77.149096375265714</v>
      </c>
      <c r="AH118" s="2">
        <f t="shared" si="73"/>
        <v>-167.83905495125674</v>
      </c>
      <c r="AI118" s="2">
        <f t="shared" si="74"/>
        <v>174.01419938871078</v>
      </c>
      <c r="AJ118" s="2">
        <f t="shared" si="75"/>
        <v>285.46953437633022</v>
      </c>
      <c r="AK118" s="2">
        <f t="shared" si="76"/>
        <v>-152.1047148093715</v>
      </c>
      <c r="AL118" s="2">
        <f t="shared" si="77"/>
        <v>-95.271199743064258</v>
      </c>
      <c r="AM118" s="2">
        <f t="shared" si="78"/>
        <v>135.91338684606714</v>
      </c>
      <c r="AN118" s="2">
        <f t="shared" si="79"/>
        <v>174.00700666996158</v>
      </c>
      <c r="AO118" s="2">
        <f t="shared" si="80"/>
        <v>-29924.602223378271</v>
      </c>
      <c r="AP118" s="2">
        <f t="shared" si="81"/>
        <v>-29963.92514620482</v>
      </c>
      <c r="AQ118" s="2">
        <f t="shared" si="82"/>
        <v>17274.427105359522</v>
      </c>
      <c r="AR118" s="2">
        <f t="shared" si="83"/>
        <v>28322.021963067993</v>
      </c>
      <c r="AS118" s="2">
        <f t="shared" si="84"/>
        <v>-14292.078301155576</v>
      </c>
      <c r="AT118" s="2">
        <f t="shared" si="85"/>
        <v>36953.806196092322</v>
      </c>
      <c r="AU118" s="2">
        <f t="shared" si="86"/>
        <v>-24264.308155247021</v>
      </c>
      <c r="AV118" s="2">
        <f t="shared" si="87"/>
        <v>-21332.140913180487</v>
      </c>
      <c r="AW118" s="2">
        <f t="shared" si="88"/>
        <v>22934.721173490776</v>
      </c>
      <c r="AX118" s="2">
        <f t="shared" si="89"/>
        <v>14292.07830115559</v>
      </c>
    </row>
    <row r="119" spans="6:50" x14ac:dyDescent="0.25">
      <c r="F119" s="5">
        <v>8.6999999999999994E-2</v>
      </c>
      <c r="G119" s="5">
        <f t="shared" si="46"/>
        <v>2.2776546738525996</v>
      </c>
      <c r="H119" s="2">
        <f t="shared" si="47"/>
        <v>130.49999999999997</v>
      </c>
      <c r="I119" s="4">
        <f t="shared" si="48"/>
        <v>0.64944804833018321</v>
      </c>
      <c r="J119" s="2">
        <f t="shared" si="49"/>
        <v>0.76040596560003137</v>
      </c>
      <c r="K119" s="2">
        <f t="shared" si="50"/>
        <v>-0.6494480483301831</v>
      </c>
      <c r="L119" s="2">
        <f t="shared" si="51"/>
        <v>-0.76040596560003137</v>
      </c>
      <c r="M119" s="2">
        <f t="shared" si="52"/>
        <v>0.76040596560003126</v>
      </c>
      <c r="N119" s="2">
        <f t="shared" si="53"/>
        <v>-0.64944804833018321</v>
      </c>
      <c r="O119" s="2">
        <f t="shared" si="54"/>
        <v>-0.76040596560003137</v>
      </c>
      <c r="P119" s="2">
        <f t="shared" si="55"/>
        <v>0.6494480483301831</v>
      </c>
      <c r="Q119" s="5">
        <f t="shared" si="56"/>
        <v>6.6575162796719241</v>
      </c>
      <c r="R119" s="5">
        <f t="shared" si="57"/>
        <v>5.3586201830115581</v>
      </c>
      <c r="S119" s="5">
        <f t="shared" si="58"/>
        <v>3.8378082518114951</v>
      </c>
      <c r="T119" s="5">
        <f t="shared" si="59"/>
        <v>5.1367043484718611</v>
      </c>
      <c r="U119" s="2">
        <f t="shared" si="60"/>
        <v>3171.6581320096366</v>
      </c>
      <c r="V119" s="2">
        <f t="shared" si="61"/>
        <v>2552.8606413917937</v>
      </c>
      <c r="W119" s="2">
        <f t="shared" si="62"/>
        <v>1828.3418679903623</v>
      </c>
      <c r="X119" s="2">
        <f t="shared" si="63"/>
        <v>2447.1393586082058</v>
      </c>
      <c r="Y119" s="2">
        <f t="shared" si="64"/>
        <v>10000</v>
      </c>
      <c r="Z119" s="2">
        <f t="shared" si="65"/>
        <v>-3150.2712784586133</v>
      </c>
      <c r="AA119" s="2">
        <f t="shared" si="66"/>
        <v>-2541.703801274266</v>
      </c>
      <c r="AB119" s="2">
        <f t="shared" si="67"/>
        <v>-1824.2418448713543</v>
      </c>
      <c r="AC119" s="2">
        <f t="shared" si="68"/>
        <v>-2437.3114372387731</v>
      </c>
      <c r="AD119" s="2">
        <f t="shared" si="69"/>
        <v>-9953.5283618430076</v>
      </c>
      <c r="AE119" s="2">
        <f t="shared" si="70"/>
        <v>238.8045982218724</v>
      </c>
      <c r="AF119" s="2">
        <f t="shared" si="71"/>
        <v>181.28824728508761</v>
      </c>
      <c r="AG119" s="2">
        <f t="shared" si="72"/>
        <v>-79.476303205475304</v>
      </c>
      <c r="AH119" s="2">
        <f t="shared" si="73"/>
        <v>-166.60353861310631</v>
      </c>
      <c r="AI119" s="2">
        <f t="shared" si="74"/>
        <v>174.01300368837838</v>
      </c>
      <c r="AJ119" s="2">
        <f t="shared" si="75"/>
        <v>279.60426021375883</v>
      </c>
      <c r="AK119" s="2">
        <f t="shared" si="76"/>
        <v>-154.83479050771788</v>
      </c>
      <c r="AL119" s="2">
        <f t="shared" si="77"/>
        <v>-93.054795124359501</v>
      </c>
      <c r="AM119" s="2">
        <f t="shared" si="78"/>
        <v>142.29286445932075</v>
      </c>
      <c r="AN119" s="2">
        <f t="shared" si="79"/>
        <v>174.00753904100219</v>
      </c>
      <c r="AO119" s="2">
        <f t="shared" si="80"/>
        <v>-30897.407757063196</v>
      </c>
      <c r="AP119" s="2">
        <f t="shared" si="81"/>
        <v>-29118.156915897634</v>
      </c>
      <c r="AQ119" s="2">
        <f t="shared" si="82"/>
        <v>17811.195867700531</v>
      </c>
      <c r="AR119" s="2">
        <f t="shared" si="83"/>
        <v>27912.290504104712</v>
      </c>
      <c r="AS119" s="2">
        <f t="shared" si="84"/>
        <v>-14292.078301155583</v>
      </c>
      <c r="AT119" s="2">
        <f t="shared" si="85"/>
        <v>36176.216466359685</v>
      </c>
      <c r="AU119" s="2">
        <f t="shared" si="86"/>
        <v>-24869.2554181626</v>
      </c>
      <c r="AV119" s="2">
        <f t="shared" si="87"/>
        <v>-20854.230953642647</v>
      </c>
      <c r="AW119" s="2">
        <f t="shared" si="88"/>
        <v>23839.348206601131</v>
      </c>
      <c r="AX119" s="2">
        <f t="shared" si="89"/>
        <v>14292.078301155569</v>
      </c>
    </row>
    <row r="120" spans="6:50" x14ac:dyDescent="0.25">
      <c r="F120" s="5">
        <v>8.7999999999999995E-2</v>
      </c>
      <c r="G120" s="5">
        <f t="shared" si="46"/>
        <v>2.3038346126325147</v>
      </c>
      <c r="H120" s="2">
        <f t="shared" si="47"/>
        <v>132</v>
      </c>
      <c r="I120" s="4">
        <f t="shared" si="48"/>
        <v>0.6691306063588579</v>
      </c>
      <c r="J120" s="2">
        <f t="shared" si="49"/>
        <v>0.74314482547739458</v>
      </c>
      <c r="K120" s="2">
        <f t="shared" si="50"/>
        <v>-0.66913060635885779</v>
      </c>
      <c r="L120" s="2">
        <f t="shared" si="51"/>
        <v>-0.74314482547739458</v>
      </c>
      <c r="M120" s="2">
        <f t="shared" si="52"/>
        <v>0.74314482547739447</v>
      </c>
      <c r="N120" s="2">
        <f t="shared" si="53"/>
        <v>-0.6691306063588579</v>
      </c>
      <c r="O120" s="2">
        <f t="shared" si="54"/>
        <v>-0.74314482547739458</v>
      </c>
      <c r="P120" s="2">
        <f t="shared" si="55"/>
        <v>0.66913060635885779</v>
      </c>
      <c r="Q120" s="5">
        <f t="shared" si="56"/>
        <v>6.6599376975779627</v>
      </c>
      <c r="R120" s="5">
        <f t="shared" si="57"/>
        <v>5.3216764848602462</v>
      </c>
      <c r="S120" s="5">
        <f t="shared" si="58"/>
        <v>3.8353868339054578</v>
      </c>
      <c r="T120" s="5">
        <f t="shared" si="59"/>
        <v>5.1736480466231729</v>
      </c>
      <c r="U120" s="2">
        <f t="shared" si="60"/>
        <v>3172.8117018200669</v>
      </c>
      <c r="V120" s="2">
        <f t="shared" si="61"/>
        <v>2535.2605671680335</v>
      </c>
      <c r="W120" s="2">
        <f t="shared" si="62"/>
        <v>1827.1882981799322</v>
      </c>
      <c r="X120" s="2">
        <f t="shared" si="63"/>
        <v>2464.739432831966</v>
      </c>
      <c r="Y120" s="2">
        <f t="shared" si="64"/>
        <v>9999.9999999999982</v>
      </c>
      <c r="Z120" s="2">
        <f t="shared" si="65"/>
        <v>-3151.4015213509579</v>
      </c>
      <c r="AA120" s="2">
        <f t="shared" si="66"/>
        <v>-2524.3327846867164</v>
      </c>
      <c r="AB120" s="2">
        <f t="shared" si="67"/>
        <v>-1823.0960288127046</v>
      </c>
      <c r="AC120" s="2">
        <f t="shared" si="68"/>
        <v>-2454.698029605966</v>
      </c>
      <c r="AD120" s="2">
        <f t="shared" si="69"/>
        <v>-9953.5283644563442</v>
      </c>
      <c r="AE120" s="2">
        <f t="shared" si="70"/>
        <v>246.22055796787728</v>
      </c>
      <c r="AF120" s="2">
        <f t="shared" si="71"/>
        <v>174.74199337935534</v>
      </c>
      <c r="AG120" s="2">
        <f t="shared" si="72"/>
        <v>-81.78174037230346</v>
      </c>
      <c r="AH120" s="2">
        <f t="shared" si="73"/>
        <v>-165.16894079164115</v>
      </c>
      <c r="AI120" s="2">
        <f t="shared" si="74"/>
        <v>174.01187018328801</v>
      </c>
      <c r="AJ120" s="2">
        <f t="shared" si="75"/>
        <v>273.45563308735149</v>
      </c>
      <c r="AK120" s="2">
        <f t="shared" si="76"/>
        <v>-157.33839754743778</v>
      </c>
      <c r="AL120" s="2">
        <f t="shared" si="77"/>
        <v>-90.827824341992184</v>
      </c>
      <c r="AM120" s="2">
        <f t="shared" si="78"/>
        <v>148.71878228118399</v>
      </c>
      <c r="AN120" s="2">
        <f t="shared" si="79"/>
        <v>174.0081934791055</v>
      </c>
      <c r="AO120" s="2">
        <f t="shared" si="80"/>
        <v>-31845.381268520119</v>
      </c>
      <c r="AP120" s="2">
        <f t="shared" si="81"/>
        <v>-28260.98657591713</v>
      </c>
      <c r="AQ120" s="2">
        <f t="shared" si="82"/>
        <v>18339.414208394213</v>
      </c>
      <c r="AR120" s="2">
        <f t="shared" si="83"/>
        <v>27474.87533488746</v>
      </c>
      <c r="AS120" s="2">
        <f t="shared" si="84"/>
        <v>-14292.078301155576</v>
      </c>
      <c r="AT120" s="2">
        <f t="shared" si="85"/>
        <v>35367.878976325628</v>
      </c>
      <c r="AU120" s="2">
        <f t="shared" si="86"/>
        <v>-25446.306608802723</v>
      </c>
      <c r="AV120" s="2">
        <f t="shared" si="87"/>
        <v>-20367.98293447895</v>
      </c>
      <c r="AW120" s="2">
        <f t="shared" si="88"/>
        <v>24738.48886811161</v>
      </c>
      <c r="AX120" s="2">
        <f t="shared" si="89"/>
        <v>14292.078301155565</v>
      </c>
    </row>
    <row r="121" spans="6:50" x14ac:dyDescent="0.25">
      <c r="F121" s="5">
        <v>8.8999999999999996E-2</v>
      </c>
      <c r="G121" s="5">
        <f t="shared" si="46"/>
        <v>2.3300145514124297</v>
      </c>
      <c r="H121" s="2">
        <f t="shared" si="47"/>
        <v>133.5</v>
      </c>
      <c r="I121" s="4">
        <f t="shared" si="48"/>
        <v>0.6883545756937538</v>
      </c>
      <c r="J121" s="2">
        <f t="shared" si="49"/>
        <v>0.72537437101228786</v>
      </c>
      <c r="K121" s="2">
        <f t="shared" si="50"/>
        <v>-0.68835457569375369</v>
      </c>
      <c r="L121" s="2">
        <f t="shared" si="51"/>
        <v>-0.72537437101228797</v>
      </c>
      <c r="M121" s="2">
        <f t="shared" si="52"/>
        <v>0.72537437101228786</v>
      </c>
      <c r="N121" s="2">
        <f t="shared" si="53"/>
        <v>-0.6883545756937538</v>
      </c>
      <c r="O121" s="2">
        <f t="shared" si="54"/>
        <v>-0.72537437101228786</v>
      </c>
      <c r="P121" s="2">
        <f t="shared" si="55"/>
        <v>0.68835457569375369</v>
      </c>
      <c r="Q121" s="5">
        <f t="shared" si="56"/>
        <v>6.661391212447751</v>
      </c>
      <c r="R121" s="5">
        <f t="shared" si="57"/>
        <v>5.2846820610602441</v>
      </c>
      <c r="S121" s="5">
        <f t="shared" si="58"/>
        <v>3.8339333190356681</v>
      </c>
      <c r="T121" s="5">
        <f t="shared" si="59"/>
        <v>5.2106424704231751</v>
      </c>
      <c r="U121" s="2">
        <f t="shared" si="60"/>
        <v>3173.5041600977638</v>
      </c>
      <c r="V121" s="2">
        <f t="shared" si="61"/>
        <v>2517.6363271128407</v>
      </c>
      <c r="W121" s="2">
        <f t="shared" si="62"/>
        <v>1826.4958399022348</v>
      </c>
      <c r="X121" s="2">
        <f t="shared" si="63"/>
        <v>2482.3636728871579</v>
      </c>
      <c r="Y121" s="2">
        <f t="shared" si="64"/>
        <v>9999.9999999999964</v>
      </c>
      <c r="Z121" s="2">
        <f t="shared" si="65"/>
        <v>-3152.0799689455662</v>
      </c>
      <c r="AA121" s="2">
        <f t="shared" si="66"/>
        <v>-2506.9347557319602</v>
      </c>
      <c r="AB121" s="2">
        <f t="shared" si="67"/>
        <v>-1822.4082202158384</v>
      </c>
      <c r="AC121" s="2">
        <f t="shared" si="68"/>
        <v>-2472.1054211425235</v>
      </c>
      <c r="AD121" s="2">
        <f t="shared" si="69"/>
        <v>-9953.5283660358891</v>
      </c>
      <c r="AE121" s="2">
        <f t="shared" si="70"/>
        <v>253.40474279346873</v>
      </c>
      <c r="AF121" s="2">
        <f t="shared" si="71"/>
        <v>168.20367513321548</v>
      </c>
      <c r="AG121" s="2">
        <f t="shared" si="72"/>
        <v>-84.067603460996935</v>
      </c>
      <c r="AH121" s="2">
        <f t="shared" si="73"/>
        <v>-163.53000317332848</v>
      </c>
      <c r="AI121" s="2">
        <f t="shared" si="74"/>
        <v>174.0108112923588</v>
      </c>
      <c r="AJ121" s="2">
        <f t="shared" si="75"/>
        <v>267.03288160769165</v>
      </c>
      <c r="AK121" s="2">
        <f t="shared" si="76"/>
        <v>-159.61932769264214</v>
      </c>
      <c r="AL121" s="2">
        <f t="shared" si="77"/>
        <v>-88.588769707199674</v>
      </c>
      <c r="AM121" s="2">
        <f t="shared" si="78"/>
        <v>155.18417860626045</v>
      </c>
      <c r="AN121" s="2">
        <f t="shared" si="79"/>
        <v>174.00896281411028</v>
      </c>
      <c r="AO121" s="2">
        <f t="shared" si="80"/>
        <v>-32767.441643796879</v>
      </c>
      <c r="AP121" s="2">
        <f t="shared" si="81"/>
        <v>-27393.433008257449</v>
      </c>
      <c r="AQ121" s="2">
        <f t="shared" si="82"/>
        <v>18859.151533234635</v>
      </c>
      <c r="AR121" s="2">
        <f t="shared" si="83"/>
        <v>27009.644817664128</v>
      </c>
      <c r="AS121" s="2">
        <f t="shared" si="84"/>
        <v>-14292.078301155561</v>
      </c>
      <c r="AT121" s="2">
        <f t="shared" si="85"/>
        <v>34529.678760536917</v>
      </c>
      <c r="AU121" s="2">
        <f t="shared" si="86"/>
        <v>-25995.3972855141</v>
      </c>
      <c r="AV121" s="2">
        <f t="shared" si="87"/>
        <v>-19873.399065384659</v>
      </c>
      <c r="AW121" s="2">
        <f t="shared" si="88"/>
        <v>25631.195891517415</v>
      </c>
      <c r="AX121" s="2">
        <f t="shared" si="89"/>
        <v>14292.078301155572</v>
      </c>
    </row>
    <row r="122" spans="6:50" x14ac:dyDescent="0.25">
      <c r="F122" s="5">
        <v>0.09</v>
      </c>
      <c r="G122" s="5">
        <f t="shared" si="46"/>
        <v>2.3561944901923448</v>
      </c>
      <c r="H122" s="2">
        <f t="shared" si="47"/>
        <v>135</v>
      </c>
      <c r="I122" s="4">
        <f t="shared" si="48"/>
        <v>0.70710678118654746</v>
      </c>
      <c r="J122" s="2">
        <f t="shared" si="49"/>
        <v>0.70710678118654768</v>
      </c>
      <c r="K122" s="2">
        <f t="shared" si="50"/>
        <v>-0.70710678118654735</v>
      </c>
      <c r="L122" s="2">
        <f t="shared" si="51"/>
        <v>-0.70710678118654768</v>
      </c>
      <c r="M122" s="2">
        <f t="shared" si="52"/>
        <v>0.70710678118654757</v>
      </c>
      <c r="N122" s="2">
        <f t="shared" si="53"/>
        <v>-0.70710678118654746</v>
      </c>
      <c r="O122" s="2">
        <f t="shared" si="54"/>
        <v>-0.70710678118654768</v>
      </c>
      <c r="P122" s="2">
        <f t="shared" si="55"/>
        <v>0.70710678118654735</v>
      </c>
      <c r="Q122" s="5">
        <f t="shared" si="56"/>
        <v>6.6618758281148054</v>
      </c>
      <c r="R122" s="5">
        <f t="shared" si="57"/>
        <v>5.2476622657417096</v>
      </c>
      <c r="S122" s="5">
        <f t="shared" si="58"/>
        <v>3.8334487033686147</v>
      </c>
      <c r="T122" s="5">
        <f t="shared" si="59"/>
        <v>5.2476622657417087</v>
      </c>
      <c r="U122" s="2">
        <f t="shared" si="60"/>
        <v>3173.7350322664147</v>
      </c>
      <c r="V122" s="2">
        <f t="shared" si="61"/>
        <v>2499.9999999999995</v>
      </c>
      <c r="W122" s="2">
        <f t="shared" si="62"/>
        <v>1826.2649677335851</v>
      </c>
      <c r="X122" s="2">
        <f t="shared" si="63"/>
        <v>2499.9999999999991</v>
      </c>
      <c r="Y122" s="2">
        <f t="shared" si="64"/>
        <v>9999.9999999999982</v>
      </c>
      <c r="Z122" s="2">
        <f t="shared" si="65"/>
        <v>-3152.3061684625741</v>
      </c>
      <c r="AA122" s="2">
        <f t="shared" si="66"/>
        <v>-2489.5216502948851</v>
      </c>
      <c r="AB122" s="2">
        <f t="shared" si="67"/>
        <v>-1822.17889751199</v>
      </c>
      <c r="AC122" s="2">
        <f t="shared" si="68"/>
        <v>-2489.5216502948847</v>
      </c>
      <c r="AD122" s="2">
        <f t="shared" si="69"/>
        <v>-9953.5283665643346</v>
      </c>
      <c r="AE122" s="2">
        <f t="shared" si="70"/>
        <v>260.34580398760579</v>
      </c>
      <c r="AF122" s="2">
        <f t="shared" si="71"/>
        <v>161.68171311720596</v>
      </c>
      <c r="AG122" s="2">
        <f t="shared" si="72"/>
        <v>-86.335965370584262</v>
      </c>
      <c r="AH122" s="2">
        <f t="shared" si="73"/>
        <v>-161.6817131172059</v>
      </c>
      <c r="AI122" s="2">
        <f t="shared" si="74"/>
        <v>174.00983861702156</v>
      </c>
      <c r="AJ122" s="2">
        <f t="shared" si="75"/>
        <v>260.34580398760585</v>
      </c>
      <c r="AK122" s="2">
        <f t="shared" si="76"/>
        <v>-161.68171311720593</v>
      </c>
      <c r="AL122" s="2">
        <f t="shared" si="77"/>
        <v>-86.335965370584304</v>
      </c>
      <c r="AM122" s="2">
        <f t="shared" si="78"/>
        <v>161.68171311720585</v>
      </c>
      <c r="AN122" s="2">
        <f t="shared" si="79"/>
        <v>174.00983861702144</v>
      </c>
      <c r="AO122" s="2">
        <f t="shared" si="80"/>
        <v>-33662.543445073316</v>
      </c>
      <c r="AP122" s="2">
        <f t="shared" si="81"/>
        <v>-26516.504294495531</v>
      </c>
      <c r="AQ122" s="2">
        <f t="shared" si="82"/>
        <v>19370.465143917736</v>
      </c>
      <c r="AR122" s="2">
        <f t="shared" si="83"/>
        <v>26516.504294495528</v>
      </c>
      <c r="AS122" s="2">
        <f t="shared" si="84"/>
        <v>-14292.078301155583</v>
      </c>
      <c r="AT122" s="2">
        <f t="shared" si="85"/>
        <v>33662.543445073323</v>
      </c>
      <c r="AU122" s="2">
        <f t="shared" si="86"/>
        <v>-26516.504294495524</v>
      </c>
      <c r="AV122" s="2">
        <f t="shared" si="87"/>
        <v>-19370.465143917743</v>
      </c>
      <c r="AW122" s="2">
        <f t="shared" si="88"/>
        <v>26516.504294495517</v>
      </c>
      <c r="AX122" s="2">
        <f t="shared" si="89"/>
        <v>14292.078301155572</v>
      </c>
    </row>
    <row r="123" spans="6:50" x14ac:dyDescent="0.25">
      <c r="F123" s="5">
        <v>9.0999999999999998E-2</v>
      </c>
      <c r="G123" s="5">
        <f t="shared" si="46"/>
        <v>2.3823744289722595</v>
      </c>
      <c r="H123" s="2">
        <f t="shared" si="47"/>
        <v>136.5</v>
      </c>
      <c r="I123" s="4">
        <f t="shared" si="48"/>
        <v>0.72537437101228741</v>
      </c>
      <c r="J123" s="2">
        <f t="shared" si="49"/>
        <v>0.68835457569375436</v>
      </c>
      <c r="K123" s="2">
        <f t="shared" si="50"/>
        <v>-0.72537437101228697</v>
      </c>
      <c r="L123" s="2">
        <f t="shared" si="51"/>
        <v>-0.68835457569375469</v>
      </c>
      <c r="M123" s="2">
        <f t="shared" si="52"/>
        <v>0.68835457569375424</v>
      </c>
      <c r="N123" s="2">
        <f t="shared" si="53"/>
        <v>-0.7253743710122873</v>
      </c>
      <c r="O123" s="2">
        <f t="shared" si="54"/>
        <v>-0.68835457569375469</v>
      </c>
      <c r="P123" s="2">
        <f t="shared" si="55"/>
        <v>0.72537437101228697</v>
      </c>
      <c r="Q123" s="5">
        <f t="shared" si="56"/>
        <v>6.661391212447751</v>
      </c>
      <c r="R123" s="5">
        <f t="shared" si="57"/>
        <v>5.2106424704231769</v>
      </c>
      <c r="S123" s="5">
        <f t="shared" si="58"/>
        <v>3.8339333190356677</v>
      </c>
      <c r="T123" s="5">
        <f t="shared" si="59"/>
        <v>5.2846820610602423</v>
      </c>
      <c r="U123" s="2">
        <f t="shared" si="60"/>
        <v>3173.5041600977638</v>
      </c>
      <c r="V123" s="2">
        <f t="shared" si="61"/>
        <v>2482.3636728871588</v>
      </c>
      <c r="W123" s="2">
        <f t="shared" si="62"/>
        <v>1826.4958399022348</v>
      </c>
      <c r="X123" s="2">
        <f t="shared" si="63"/>
        <v>2517.6363271128407</v>
      </c>
      <c r="Y123" s="2">
        <f t="shared" si="64"/>
        <v>9999.9999999999982</v>
      </c>
      <c r="Z123" s="2">
        <f t="shared" si="65"/>
        <v>-3152.0799689455662</v>
      </c>
      <c r="AA123" s="2">
        <f t="shared" si="66"/>
        <v>-2472.1054211425244</v>
      </c>
      <c r="AB123" s="2">
        <f t="shared" si="67"/>
        <v>-1822.4082202158384</v>
      </c>
      <c r="AC123" s="2">
        <f t="shared" si="68"/>
        <v>-2506.9347557319602</v>
      </c>
      <c r="AD123" s="2">
        <f t="shared" si="69"/>
        <v>-9953.5283660358891</v>
      </c>
      <c r="AE123" s="2">
        <f t="shared" si="70"/>
        <v>267.03288160769148</v>
      </c>
      <c r="AF123" s="2">
        <f t="shared" si="71"/>
        <v>155.18417860626067</v>
      </c>
      <c r="AG123" s="2">
        <f t="shared" si="72"/>
        <v>-88.588769707199546</v>
      </c>
      <c r="AH123" s="2">
        <f t="shared" si="73"/>
        <v>-159.61932769264226</v>
      </c>
      <c r="AI123" s="2">
        <f t="shared" si="74"/>
        <v>174.00896281411033</v>
      </c>
      <c r="AJ123" s="2">
        <f t="shared" si="75"/>
        <v>253.4047427934689</v>
      </c>
      <c r="AK123" s="2">
        <f t="shared" si="76"/>
        <v>-163.53000317332842</v>
      </c>
      <c r="AL123" s="2">
        <f t="shared" si="77"/>
        <v>-84.067603460997049</v>
      </c>
      <c r="AM123" s="2">
        <f t="shared" si="78"/>
        <v>168.2036751332152</v>
      </c>
      <c r="AN123" s="2">
        <f t="shared" si="79"/>
        <v>174.01081129235862</v>
      </c>
      <c r="AO123" s="2">
        <f t="shared" si="80"/>
        <v>-34529.678760536895</v>
      </c>
      <c r="AP123" s="2">
        <f t="shared" si="81"/>
        <v>-25631.195891517447</v>
      </c>
      <c r="AQ123" s="2">
        <f t="shared" si="82"/>
        <v>19873.399065384634</v>
      </c>
      <c r="AR123" s="2">
        <f t="shared" si="83"/>
        <v>25995.397285514136</v>
      </c>
      <c r="AS123" s="2">
        <f t="shared" si="84"/>
        <v>-14292.078301155572</v>
      </c>
      <c r="AT123" s="2">
        <f t="shared" si="85"/>
        <v>32767.441643796901</v>
      </c>
      <c r="AU123" s="2">
        <f t="shared" si="86"/>
        <v>-27009.644817664113</v>
      </c>
      <c r="AV123" s="2">
        <f t="shared" si="87"/>
        <v>-18859.151533234664</v>
      </c>
      <c r="AW123" s="2">
        <f t="shared" si="88"/>
        <v>27393.433008257416</v>
      </c>
      <c r="AX123" s="2">
        <f t="shared" si="89"/>
        <v>14292.07830115554</v>
      </c>
    </row>
    <row r="124" spans="6:50" x14ac:dyDescent="0.25">
      <c r="F124" s="5">
        <v>9.1999999999999998E-2</v>
      </c>
      <c r="G124" s="5">
        <f t="shared" si="46"/>
        <v>2.4085543677521746</v>
      </c>
      <c r="H124" s="2">
        <f t="shared" si="47"/>
        <v>137.99999999999997</v>
      </c>
      <c r="I124" s="4">
        <f t="shared" si="48"/>
        <v>0.74314482547739402</v>
      </c>
      <c r="J124" s="2">
        <f t="shared" si="49"/>
        <v>0.66913060635885846</v>
      </c>
      <c r="K124" s="2">
        <f t="shared" si="50"/>
        <v>-0.74314482547739369</v>
      </c>
      <c r="L124" s="2">
        <f t="shared" si="51"/>
        <v>-0.6691306063588589</v>
      </c>
      <c r="M124" s="2">
        <f t="shared" si="52"/>
        <v>0.66913060635885835</v>
      </c>
      <c r="N124" s="2">
        <f t="shared" si="53"/>
        <v>-0.74314482547739402</v>
      </c>
      <c r="O124" s="2">
        <f t="shared" si="54"/>
        <v>-0.66913060635885879</v>
      </c>
      <c r="P124" s="2">
        <f t="shared" si="55"/>
        <v>0.74314482547739369</v>
      </c>
      <c r="Q124" s="5">
        <f t="shared" si="56"/>
        <v>6.6599376975779618</v>
      </c>
      <c r="R124" s="5">
        <f t="shared" si="57"/>
        <v>5.1736480466231738</v>
      </c>
      <c r="S124" s="5">
        <f t="shared" si="58"/>
        <v>3.8353868339054569</v>
      </c>
      <c r="T124" s="5">
        <f t="shared" si="59"/>
        <v>5.3216764848602445</v>
      </c>
      <c r="U124" s="2">
        <f t="shared" si="60"/>
        <v>3172.8117018200669</v>
      </c>
      <c r="V124" s="2">
        <f t="shared" si="61"/>
        <v>2464.7394328319665</v>
      </c>
      <c r="W124" s="2">
        <f t="shared" si="62"/>
        <v>1827.188298179932</v>
      </c>
      <c r="X124" s="2">
        <f t="shared" si="63"/>
        <v>2535.2605671680326</v>
      </c>
      <c r="Y124" s="2">
        <f t="shared" si="64"/>
        <v>9999.9999999999982</v>
      </c>
      <c r="Z124" s="2">
        <f t="shared" si="65"/>
        <v>-3151.4015213509579</v>
      </c>
      <c r="AA124" s="2">
        <f t="shared" si="66"/>
        <v>-2454.6980296059664</v>
      </c>
      <c r="AB124" s="2">
        <f t="shared" si="67"/>
        <v>-1823.0960288127044</v>
      </c>
      <c r="AC124" s="2">
        <f t="shared" si="68"/>
        <v>-2524.3327846867155</v>
      </c>
      <c r="AD124" s="2">
        <f t="shared" si="69"/>
        <v>-9953.5283644563442</v>
      </c>
      <c r="AE124" s="2">
        <f t="shared" si="70"/>
        <v>273.45563308735126</v>
      </c>
      <c r="AF124" s="2">
        <f t="shared" si="71"/>
        <v>148.71878228118419</v>
      </c>
      <c r="AG124" s="2">
        <f t="shared" si="72"/>
        <v>-90.827824341992041</v>
      </c>
      <c r="AH124" s="2">
        <f t="shared" si="73"/>
        <v>-157.33839754743789</v>
      </c>
      <c r="AI124" s="2">
        <f t="shared" si="74"/>
        <v>174.00819347910553</v>
      </c>
      <c r="AJ124" s="2">
        <f t="shared" si="75"/>
        <v>246.22055796787743</v>
      </c>
      <c r="AK124" s="2">
        <f t="shared" si="76"/>
        <v>-165.16894079164109</v>
      </c>
      <c r="AL124" s="2">
        <f t="shared" si="77"/>
        <v>-81.78174037230356</v>
      </c>
      <c r="AM124" s="2">
        <f t="shared" si="78"/>
        <v>174.74199337935499</v>
      </c>
      <c r="AN124" s="2">
        <f t="shared" si="79"/>
        <v>174.01187018328778</v>
      </c>
      <c r="AO124" s="2">
        <f t="shared" si="80"/>
        <v>-35367.878976325606</v>
      </c>
      <c r="AP124" s="2">
        <f t="shared" si="81"/>
        <v>-24738.488868111643</v>
      </c>
      <c r="AQ124" s="2">
        <f t="shared" si="82"/>
        <v>20367.982934478921</v>
      </c>
      <c r="AR124" s="2">
        <f t="shared" si="83"/>
        <v>25446.306608802752</v>
      </c>
      <c r="AS124" s="2">
        <f t="shared" si="84"/>
        <v>-14292.07830115558</v>
      </c>
      <c r="AT124" s="2">
        <f t="shared" si="85"/>
        <v>31845.381268520141</v>
      </c>
      <c r="AU124" s="2">
        <f t="shared" si="86"/>
        <v>-27474.875334887445</v>
      </c>
      <c r="AV124" s="2">
        <f t="shared" si="87"/>
        <v>-18339.414208394239</v>
      </c>
      <c r="AW124" s="2">
        <f t="shared" si="88"/>
        <v>28260.986575917083</v>
      </c>
      <c r="AX124" s="2">
        <f t="shared" si="89"/>
        <v>14292.07830115554</v>
      </c>
    </row>
    <row r="125" spans="6:50" x14ac:dyDescent="0.25">
      <c r="F125" s="5">
        <v>9.2999999999999999E-2</v>
      </c>
      <c r="G125" s="5">
        <f t="shared" si="46"/>
        <v>2.4347343065320897</v>
      </c>
      <c r="H125" s="2">
        <f t="shared" si="47"/>
        <v>139.5</v>
      </c>
      <c r="I125" s="4">
        <f t="shared" si="48"/>
        <v>0.76040596560003093</v>
      </c>
      <c r="J125" s="2">
        <f t="shared" si="49"/>
        <v>0.6494480483301841</v>
      </c>
      <c r="K125" s="2">
        <f t="shared" si="50"/>
        <v>-0.76040596560003049</v>
      </c>
      <c r="L125" s="2">
        <f t="shared" si="51"/>
        <v>-0.64944804833018421</v>
      </c>
      <c r="M125" s="2">
        <f t="shared" si="52"/>
        <v>0.64944804833018377</v>
      </c>
      <c r="N125" s="2">
        <f t="shared" si="53"/>
        <v>-0.7604059656000306</v>
      </c>
      <c r="O125" s="2">
        <f t="shared" si="54"/>
        <v>-0.64944804833018421</v>
      </c>
      <c r="P125" s="2">
        <f t="shared" si="55"/>
        <v>0.76040596560003049</v>
      </c>
      <c r="Q125" s="5">
        <f t="shared" si="56"/>
        <v>6.6575162796719241</v>
      </c>
      <c r="R125" s="5">
        <f t="shared" si="57"/>
        <v>5.1367043484718629</v>
      </c>
      <c r="S125" s="5">
        <f t="shared" si="58"/>
        <v>3.8378082518114947</v>
      </c>
      <c r="T125" s="5">
        <f t="shared" si="59"/>
        <v>5.3586201830115563</v>
      </c>
      <c r="U125" s="2">
        <f t="shared" si="60"/>
        <v>3171.6581320096366</v>
      </c>
      <c r="V125" s="2">
        <f t="shared" si="61"/>
        <v>2447.1393586082063</v>
      </c>
      <c r="W125" s="2">
        <f t="shared" si="62"/>
        <v>1828.3418679903623</v>
      </c>
      <c r="X125" s="2">
        <f t="shared" si="63"/>
        <v>2552.8606413917923</v>
      </c>
      <c r="Y125" s="2">
        <f t="shared" si="64"/>
        <v>9999.9999999999964</v>
      </c>
      <c r="Z125" s="2">
        <f t="shared" si="65"/>
        <v>-3150.2712784586133</v>
      </c>
      <c r="AA125" s="2">
        <f t="shared" si="66"/>
        <v>-2437.3114372387736</v>
      </c>
      <c r="AB125" s="2">
        <f t="shared" si="67"/>
        <v>-1824.2418448713543</v>
      </c>
      <c r="AC125" s="2">
        <f t="shared" si="68"/>
        <v>-2541.7038012742646</v>
      </c>
      <c r="AD125" s="2">
        <f t="shared" si="69"/>
        <v>-9953.5283618430058</v>
      </c>
      <c r="AE125" s="2">
        <f t="shared" si="70"/>
        <v>279.60426021375872</v>
      </c>
      <c r="AF125" s="2">
        <f t="shared" si="71"/>
        <v>142.29286445932107</v>
      </c>
      <c r="AG125" s="2">
        <f t="shared" si="72"/>
        <v>-93.054795124359401</v>
      </c>
      <c r="AH125" s="2">
        <f t="shared" si="73"/>
        <v>-154.83479050771797</v>
      </c>
      <c r="AI125" s="2">
        <f t="shared" si="74"/>
        <v>174.00753904100242</v>
      </c>
      <c r="AJ125" s="2">
        <f t="shared" si="75"/>
        <v>238.8045982218726</v>
      </c>
      <c r="AK125" s="2">
        <f t="shared" si="76"/>
        <v>-166.60353861310622</v>
      </c>
      <c r="AL125" s="2">
        <f t="shared" si="77"/>
        <v>-79.476303205475446</v>
      </c>
      <c r="AM125" s="2">
        <f t="shared" si="78"/>
        <v>181.28824728508724</v>
      </c>
      <c r="AN125" s="2">
        <f t="shared" si="79"/>
        <v>174.01300368837815</v>
      </c>
      <c r="AO125" s="2">
        <f t="shared" si="80"/>
        <v>-36176.21646635967</v>
      </c>
      <c r="AP125" s="2">
        <f t="shared" si="81"/>
        <v>-23839.348206601171</v>
      </c>
      <c r="AQ125" s="2">
        <f t="shared" si="82"/>
        <v>20854.230953642622</v>
      </c>
      <c r="AR125" s="2">
        <f t="shared" si="83"/>
        <v>24869.255418162626</v>
      </c>
      <c r="AS125" s="2">
        <f t="shared" si="84"/>
        <v>-14292.078301155598</v>
      </c>
      <c r="AT125" s="2">
        <f t="shared" si="85"/>
        <v>30897.407757063222</v>
      </c>
      <c r="AU125" s="2">
        <f t="shared" si="86"/>
        <v>-27912.290504104691</v>
      </c>
      <c r="AV125" s="2">
        <f t="shared" si="87"/>
        <v>-17811.19586770056</v>
      </c>
      <c r="AW125" s="2">
        <f t="shared" si="88"/>
        <v>29118.156915897584</v>
      </c>
      <c r="AX125" s="2">
        <f t="shared" si="89"/>
        <v>14292.078301155554</v>
      </c>
    </row>
    <row r="126" spans="6:50" x14ac:dyDescent="0.25">
      <c r="F126" s="5">
        <v>9.4E-2</v>
      </c>
      <c r="G126" s="5">
        <f t="shared" si="46"/>
        <v>2.4609142453120043</v>
      </c>
      <c r="H126" s="2">
        <f t="shared" si="47"/>
        <v>141</v>
      </c>
      <c r="I126" s="4">
        <f t="shared" si="48"/>
        <v>0.77714596145697068</v>
      </c>
      <c r="J126" s="2">
        <f t="shared" si="49"/>
        <v>0.62932039104983784</v>
      </c>
      <c r="K126" s="2">
        <f t="shared" si="50"/>
        <v>-0.77714596145697057</v>
      </c>
      <c r="L126" s="2">
        <f t="shared" si="51"/>
        <v>-0.62932039104983795</v>
      </c>
      <c r="M126" s="2">
        <f t="shared" si="52"/>
        <v>0.62932039104983772</v>
      </c>
      <c r="N126" s="2">
        <f t="shared" si="53"/>
        <v>-0.77714596145697057</v>
      </c>
      <c r="O126" s="2">
        <f t="shared" si="54"/>
        <v>-0.62932039104983784</v>
      </c>
      <c r="P126" s="2">
        <f t="shared" si="55"/>
        <v>0.77714596145697057</v>
      </c>
      <c r="Q126" s="5">
        <f t="shared" si="56"/>
        <v>6.6541286182485182</v>
      </c>
      <c r="R126" s="5">
        <f t="shared" si="57"/>
        <v>5.0998366953345764</v>
      </c>
      <c r="S126" s="5">
        <f t="shared" si="58"/>
        <v>3.8411959132349009</v>
      </c>
      <c r="T126" s="5">
        <f t="shared" si="59"/>
        <v>5.3954878361488428</v>
      </c>
      <c r="U126" s="2">
        <f t="shared" si="60"/>
        <v>3170.0442412655989</v>
      </c>
      <c r="V126" s="2">
        <f t="shared" si="61"/>
        <v>2429.5755124276084</v>
      </c>
      <c r="W126" s="2">
        <f t="shared" si="62"/>
        <v>1829.9557587344</v>
      </c>
      <c r="X126" s="2">
        <f t="shared" si="63"/>
        <v>2570.4244875723907</v>
      </c>
      <c r="Y126" s="2">
        <f t="shared" si="64"/>
        <v>9999.9999999999964</v>
      </c>
      <c r="Z126" s="2">
        <f t="shared" si="65"/>
        <v>-3148.6899946037483</v>
      </c>
      <c r="AA126" s="2">
        <f t="shared" si="66"/>
        <v>-2419.9575974584709</v>
      </c>
      <c r="AB126" s="2">
        <f t="shared" si="67"/>
        <v>-1825.8448713823391</v>
      </c>
      <c r="AC126" s="2">
        <f t="shared" si="68"/>
        <v>-2559.0358947799468</v>
      </c>
      <c r="AD126" s="2">
        <f t="shared" si="69"/>
        <v>-9953.5283582245065</v>
      </c>
      <c r="AE126" s="2">
        <f t="shared" si="70"/>
        <v>285.4695343763301</v>
      </c>
      <c r="AF126" s="2">
        <f t="shared" si="71"/>
        <v>135.9133868460672</v>
      </c>
      <c r="AG126" s="2">
        <f t="shared" si="72"/>
        <v>-95.27119974306423</v>
      </c>
      <c r="AH126" s="2">
        <f t="shared" si="73"/>
        <v>-152.10471480937164</v>
      </c>
      <c r="AI126" s="2">
        <f t="shared" si="74"/>
        <v>174.00700666996138</v>
      </c>
      <c r="AJ126" s="2">
        <f t="shared" si="75"/>
        <v>231.16867090156546</v>
      </c>
      <c r="AK126" s="2">
        <f t="shared" si="76"/>
        <v>-167.83905495125668</v>
      </c>
      <c r="AL126" s="2">
        <f t="shared" si="77"/>
        <v>-77.149096375265756</v>
      </c>
      <c r="AM126" s="2">
        <f t="shared" si="78"/>
        <v>187.83367981366774</v>
      </c>
      <c r="AN126" s="2">
        <f t="shared" si="79"/>
        <v>174.01419938871078</v>
      </c>
      <c r="AO126" s="2">
        <f t="shared" si="80"/>
        <v>-36953.806196092308</v>
      </c>
      <c r="AP126" s="2">
        <f t="shared" si="81"/>
        <v>-22934.721173490787</v>
      </c>
      <c r="AQ126" s="2">
        <f t="shared" si="82"/>
        <v>21332.140913180479</v>
      </c>
      <c r="AR126" s="2">
        <f t="shared" si="83"/>
        <v>24264.308155247043</v>
      </c>
      <c r="AS126" s="2">
        <f t="shared" si="84"/>
        <v>-14292.078301155572</v>
      </c>
      <c r="AT126" s="2">
        <f t="shared" si="85"/>
        <v>29924.602223378293</v>
      </c>
      <c r="AU126" s="2">
        <f t="shared" si="86"/>
        <v>-28322.021963067982</v>
      </c>
      <c r="AV126" s="2">
        <f t="shared" si="87"/>
        <v>-17274.427105359529</v>
      </c>
      <c r="AW126" s="2">
        <f t="shared" si="88"/>
        <v>29963.925146204798</v>
      </c>
      <c r="AX126" s="2">
        <f t="shared" si="89"/>
        <v>14292.07830115558</v>
      </c>
    </row>
    <row r="127" spans="6:50" x14ac:dyDescent="0.25">
      <c r="F127" s="5">
        <v>9.5000000000000001E-2</v>
      </c>
      <c r="G127" s="5">
        <f t="shared" si="46"/>
        <v>2.4870941840919194</v>
      </c>
      <c r="H127" s="2">
        <f t="shared" si="47"/>
        <v>142.5</v>
      </c>
      <c r="I127" s="4">
        <f t="shared" si="48"/>
        <v>0.79335334029123505</v>
      </c>
      <c r="J127" s="2">
        <f t="shared" si="49"/>
        <v>0.60876142900872088</v>
      </c>
      <c r="K127" s="2">
        <f t="shared" si="50"/>
        <v>-0.79335334029123494</v>
      </c>
      <c r="L127" s="2">
        <f t="shared" si="51"/>
        <v>-0.60876142900872099</v>
      </c>
      <c r="M127" s="2">
        <f t="shared" si="52"/>
        <v>0.60876142900872088</v>
      </c>
      <c r="N127" s="2">
        <f t="shared" si="53"/>
        <v>-0.79335334029123494</v>
      </c>
      <c r="O127" s="2">
        <f t="shared" si="54"/>
        <v>-0.60876142900872088</v>
      </c>
      <c r="P127" s="2">
        <f t="shared" si="55"/>
        <v>0.79335334029123494</v>
      </c>
      <c r="Q127" s="5">
        <f t="shared" si="56"/>
        <v>6.6497770350416658</v>
      </c>
      <c r="R127" s="5">
        <f t="shared" si="57"/>
        <v>5.063070354459196</v>
      </c>
      <c r="S127" s="5">
        <f t="shared" si="58"/>
        <v>3.8455474964417538</v>
      </c>
      <c r="T127" s="5">
        <f t="shared" si="59"/>
        <v>5.4322541770242232</v>
      </c>
      <c r="U127" s="2">
        <f t="shared" si="60"/>
        <v>3167.971135668055</v>
      </c>
      <c r="V127" s="2">
        <f t="shared" si="61"/>
        <v>2412.0599316730118</v>
      </c>
      <c r="W127" s="2">
        <f t="shared" si="62"/>
        <v>1832.0288643319445</v>
      </c>
      <c r="X127" s="2">
        <f t="shared" si="63"/>
        <v>2587.9400683269878</v>
      </c>
      <c r="Y127" s="2">
        <f t="shared" si="64"/>
        <v>10000</v>
      </c>
      <c r="Z127" s="2">
        <f t="shared" si="65"/>
        <v>-3146.6587252301092</v>
      </c>
      <c r="AA127" s="2">
        <f t="shared" si="66"/>
        <v>-2402.6484471777449</v>
      </c>
      <c r="AB127" s="2">
        <f t="shared" si="67"/>
        <v>-1827.9039933216679</v>
      </c>
      <c r="AC127" s="2">
        <f t="shared" si="68"/>
        <v>-2576.3171879109677</v>
      </c>
      <c r="AD127" s="2">
        <f t="shared" si="69"/>
        <v>-9953.5283536404895</v>
      </c>
      <c r="AE127" s="2">
        <f t="shared" si="70"/>
        <v>291.04281999570617</v>
      </c>
      <c r="AF127" s="2">
        <f t="shared" si="71"/>
        <v>129.58692579242398</v>
      </c>
      <c r="AG127" s="2">
        <f t="shared" si="72"/>
        <v>-97.478401729806023</v>
      </c>
      <c r="AH127" s="2">
        <f t="shared" si="73"/>
        <v>-149.14474185957252</v>
      </c>
      <c r="AI127" s="2">
        <f t="shared" si="74"/>
        <v>174.00660219875161</v>
      </c>
      <c r="AJ127" s="2">
        <f t="shared" si="75"/>
        <v>223.32501044020808</v>
      </c>
      <c r="AK127" s="2">
        <f t="shared" si="76"/>
        <v>-168.88096968117731</v>
      </c>
      <c r="AL127" s="2">
        <f t="shared" si="77"/>
        <v>-74.797808392335185</v>
      </c>
      <c r="AM127" s="2">
        <f t="shared" si="78"/>
        <v>194.36921181724662</v>
      </c>
      <c r="AN127" s="2">
        <f t="shared" si="79"/>
        <v>174.01544418394221</v>
      </c>
      <c r="AO127" s="2">
        <f t="shared" si="80"/>
        <v>-37699.807236427034</v>
      </c>
      <c r="AP127" s="2">
        <f t="shared" si="81"/>
        <v>-22025.535762899101</v>
      </c>
      <c r="AQ127" s="2">
        <f t="shared" si="82"/>
        <v>21801.693285415589</v>
      </c>
      <c r="AR127" s="2">
        <f t="shared" si="83"/>
        <v>23631.571412754962</v>
      </c>
      <c r="AS127" s="2">
        <f t="shared" si="84"/>
        <v>-14292.078301155587</v>
      </c>
      <c r="AT127" s="2">
        <f t="shared" si="85"/>
        <v>28928.079534114982</v>
      </c>
      <c r="AU127" s="2">
        <f t="shared" si="86"/>
        <v>-28704.237056631475</v>
      </c>
      <c r="AV127" s="2">
        <f t="shared" si="87"/>
        <v>-16729.02764153908</v>
      </c>
      <c r="AW127" s="2">
        <f t="shared" si="88"/>
        <v>30797.263465211141</v>
      </c>
      <c r="AX127" s="2">
        <f t="shared" si="89"/>
        <v>14292.078301155569</v>
      </c>
    </row>
    <row r="128" spans="6:50" x14ac:dyDescent="0.25">
      <c r="F128" s="5">
        <v>9.6000000000000002E-2</v>
      </c>
      <c r="G128" s="5">
        <f t="shared" si="46"/>
        <v>2.5132741228718345</v>
      </c>
      <c r="H128" s="2">
        <f t="shared" si="47"/>
        <v>144</v>
      </c>
      <c r="I128" s="4">
        <f t="shared" si="48"/>
        <v>0.80901699437494734</v>
      </c>
      <c r="J128" s="2">
        <f t="shared" si="49"/>
        <v>0.58778525229247325</v>
      </c>
      <c r="K128" s="2">
        <f t="shared" si="50"/>
        <v>-0.80901699437494734</v>
      </c>
      <c r="L128" s="2">
        <f t="shared" si="51"/>
        <v>-0.58778525229247336</v>
      </c>
      <c r="M128" s="2">
        <f t="shared" si="52"/>
        <v>0.58778525229247325</v>
      </c>
      <c r="N128" s="2">
        <f t="shared" si="53"/>
        <v>-0.80901699437494734</v>
      </c>
      <c r="O128" s="2">
        <f t="shared" si="54"/>
        <v>-0.58778525229247336</v>
      </c>
      <c r="P128" s="2">
        <f t="shared" si="55"/>
        <v>0.80901699437494723</v>
      </c>
      <c r="Q128" s="5">
        <f t="shared" si="56"/>
        <v>6.6444645124091304</v>
      </c>
      <c r="R128" s="5">
        <f t="shared" si="57"/>
        <v>5.0264305236592355</v>
      </c>
      <c r="S128" s="5">
        <f t="shared" si="58"/>
        <v>3.8508600190742888</v>
      </c>
      <c r="T128" s="5">
        <f t="shared" si="59"/>
        <v>5.4688940078241837</v>
      </c>
      <c r="U128" s="2">
        <f t="shared" si="60"/>
        <v>3165.4402360200261</v>
      </c>
      <c r="V128" s="2">
        <f t="shared" si="61"/>
        <v>2394.6046206485403</v>
      </c>
      <c r="W128" s="2">
        <f t="shared" si="62"/>
        <v>1834.559763979973</v>
      </c>
      <c r="X128" s="2">
        <f t="shared" si="63"/>
        <v>2605.3953793514584</v>
      </c>
      <c r="Y128" s="2">
        <f t="shared" si="64"/>
        <v>9999.9999999999964</v>
      </c>
      <c r="Z128" s="2">
        <f t="shared" si="65"/>
        <v>-3144.1788262644482</v>
      </c>
      <c r="AA128" s="2">
        <f t="shared" si="66"/>
        <v>-2385.3958984320147</v>
      </c>
      <c r="AB128" s="2">
        <f t="shared" si="67"/>
        <v>-1830.4177784394683</v>
      </c>
      <c r="AC128" s="2">
        <f t="shared" si="68"/>
        <v>-2593.5358450052472</v>
      </c>
      <c r="AD128" s="2">
        <f t="shared" si="69"/>
        <v>-9953.5283481411789</v>
      </c>
      <c r="AE128" s="2">
        <f t="shared" si="70"/>
        <v>296.31609604945237</v>
      </c>
      <c r="AF128" s="2">
        <f t="shared" si="71"/>
        <v>123.31966703758197</v>
      </c>
      <c r="AG128" s="2">
        <f t="shared" si="72"/>
        <v>-99.677604602011144</v>
      </c>
      <c r="AH128" s="2">
        <f t="shared" si="73"/>
        <v>-145.9518284261795</v>
      </c>
      <c r="AI128" s="2">
        <f t="shared" si="74"/>
        <v>174.0063300588437</v>
      </c>
      <c r="AJ128" s="2">
        <f t="shared" si="75"/>
        <v>215.28624551244852</v>
      </c>
      <c r="AK128" s="2">
        <f t="shared" si="76"/>
        <v>-169.73496014905268</v>
      </c>
      <c r="AL128" s="2">
        <f t="shared" si="77"/>
        <v>-72.420018833064006</v>
      </c>
      <c r="AM128" s="2">
        <f t="shared" si="78"/>
        <v>200.88545790550404</v>
      </c>
      <c r="AN128" s="2">
        <f t="shared" si="79"/>
        <v>174.01672443583587</v>
      </c>
      <c r="AO128" s="2">
        <f t="shared" si="80"/>
        <v>-38413.424184276679</v>
      </c>
      <c r="AP128" s="2">
        <f t="shared" si="81"/>
        <v>-21112.699216329365</v>
      </c>
      <c r="AQ128" s="2">
        <f t="shared" si="82"/>
        <v>22262.850393844357</v>
      </c>
      <c r="AR128" s="2">
        <f t="shared" si="83"/>
        <v>22971.194705606118</v>
      </c>
      <c r="AS128" s="2">
        <f t="shared" si="84"/>
        <v>-14292.078301155561</v>
      </c>
      <c r="AT128" s="2">
        <f t="shared" si="85"/>
        <v>27908.986316186656</v>
      </c>
      <c r="AU128" s="2">
        <f t="shared" si="86"/>
        <v>-29059.137493701644</v>
      </c>
      <c r="AV128" s="2">
        <f t="shared" si="87"/>
        <v>-16174.907605748831</v>
      </c>
      <c r="AW128" s="2">
        <f t="shared" si="88"/>
        <v>31617.137084419384</v>
      </c>
      <c r="AX128" s="2">
        <f t="shared" si="89"/>
        <v>14292.078301155565</v>
      </c>
    </row>
    <row r="129" spans="6:50" x14ac:dyDescent="0.25">
      <c r="F129" s="5">
        <v>9.7000000000000003E-2</v>
      </c>
      <c r="G129" s="5">
        <f t="shared" si="46"/>
        <v>2.5394540616517496</v>
      </c>
      <c r="H129" s="2">
        <f t="shared" si="47"/>
        <v>145.5</v>
      </c>
      <c r="I129" s="4">
        <f t="shared" si="48"/>
        <v>0.8241261886220157</v>
      </c>
      <c r="J129" s="2">
        <f t="shared" si="49"/>
        <v>0.56640623692483283</v>
      </c>
      <c r="K129" s="2">
        <f t="shared" si="50"/>
        <v>-0.82412618862201559</v>
      </c>
      <c r="L129" s="2">
        <f t="shared" si="51"/>
        <v>-0.56640623692483294</v>
      </c>
      <c r="M129" s="2">
        <f t="shared" si="52"/>
        <v>0.56640623692483283</v>
      </c>
      <c r="N129" s="2">
        <f t="shared" si="53"/>
        <v>-0.8241261886220157</v>
      </c>
      <c r="O129" s="2">
        <f t="shared" si="54"/>
        <v>-0.56640623692483294</v>
      </c>
      <c r="P129" s="2">
        <f t="shared" si="55"/>
        <v>0.82412618862201559</v>
      </c>
      <c r="Q129" s="5">
        <f t="shared" si="56"/>
        <v>6.6381946912885574</v>
      </c>
      <c r="R129" s="5">
        <f t="shared" si="57"/>
        <v>4.9899423140445265</v>
      </c>
      <c r="S129" s="5">
        <f t="shared" si="58"/>
        <v>3.8571298401948613</v>
      </c>
      <c r="T129" s="5">
        <f t="shared" si="59"/>
        <v>5.5053822174388918</v>
      </c>
      <c r="U129" s="2">
        <f t="shared" si="60"/>
        <v>3162.4532768737113</v>
      </c>
      <c r="V129" s="2">
        <f t="shared" si="61"/>
        <v>2377.2215423524608</v>
      </c>
      <c r="W129" s="2">
        <f t="shared" si="62"/>
        <v>1837.5467231262883</v>
      </c>
      <c r="X129" s="2">
        <f t="shared" si="63"/>
        <v>2622.7784576475383</v>
      </c>
      <c r="Y129" s="2">
        <f t="shared" si="64"/>
        <v>9999.9999999999982</v>
      </c>
      <c r="Z129" s="2">
        <f t="shared" si="65"/>
        <v>-3141.2519533123545</v>
      </c>
      <c r="AA129" s="2">
        <f t="shared" si="66"/>
        <v>-2368.2118300101129</v>
      </c>
      <c r="AB129" s="2">
        <f t="shared" si="67"/>
        <v>-1833.3844782731542</v>
      </c>
      <c r="AC129" s="2">
        <f t="shared" si="68"/>
        <v>-2610.6800801912059</v>
      </c>
      <c r="AD129" s="2">
        <f t="shared" si="69"/>
        <v>-9953.5283417868268</v>
      </c>
      <c r="AE129" s="2">
        <f t="shared" si="70"/>
        <v>301.28197561879091</v>
      </c>
      <c r="AF129" s="2">
        <f t="shared" si="71"/>
        <v>117.11740190959509</v>
      </c>
      <c r="AG129" s="2">
        <f t="shared" si="72"/>
        <v>-101.86984614394434</v>
      </c>
      <c r="AH129" s="2">
        <f t="shared" si="73"/>
        <v>-142.52333815258189</v>
      </c>
      <c r="AI129" s="2">
        <f t="shared" si="74"/>
        <v>174.00619323185978</v>
      </c>
      <c r="AJ129" s="2">
        <f t="shared" si="75"/>
        <v>207.06536501267047</v>
      </c>
      <c r="AK129" s="2">
        <f t="shared" si="76"/>
        <v>-170.40687719312029</v>
      </c>
      <c r="AL129" s="2">
        <f t="shared" si="77"/>
        <v>-70.013205510408937</v>
      </c>
      <c r="AM129" s="2">
        <f t="shared" si="78"/>
        <v>207.37274380854251</v>
      </c>
      <c r="AN129" s="2">
        <f t="shared" si="79"/>
        <v>174.01802611768375</v>
      </c>
      <c r="AO129" s="2">
        <f t="shared" si="80"/>
        <v>-39093.908486477034</v>
      </c>
      <c r="AP129" s="2">
        <f t="shared" si="81"/>
        <v>-20197.096622107565</v>
      </c>
      <c r="AQ129" s="2">
        <f t="shared" si="82"/>
        <v>22715.55566017413</v>
      </c>
      <c r="AR129" s="2">
        <f t="shared" si="83"/>
        <v>22283.371147254893</v>
      </c>
      <c r="AS129" s="2">
        <f t="shared" si="84"/>
        <v>-14292.078301155572</v>
      </c>
      <c r="AT129" s="2">
        <f t="shared" si="85"/>
        <v>26868.498900069677</v>
      </c>
      <c r="AU129" s="2">
        <f t="shared" si="86"/>
        <v>-29386.957938136249</v>
      </c>
      <c r="AV129" s="2">
        <f t="shared" si="87"/>
        <v>-15611.968869292783</v>
      </c>
      <c r="AW129" s="2">
        <f t="shared" si="88"/>
        <v>32422.506208514915</v>
      </c>
      <c r="AX129" s="2">
        <f t="shared" si="89"/>
        <v>14292.078301155558</v>
      </c>
    </row>
    <row r="130" spans="6:50" x14ac:dyDescent="0.25">
      <c r="F130" s="5">
        <v>9.8000000000000004E-2</v>
      </c>
      <c r="G130" s="5">
        <f t="shared" si="46"/>
        <v>2.5656340004316642</v>
      </c>
      <c r="H130" s="2">
        <f t="shared" si="47"/>
        <v>147</v>
      </c>
      <c r="I130" s="4">
        <f t="shared" si="48"/>
        <v>0.83867056794542394</v>
      </c>
      <c r="J130" s="2">
        <f t="shared" si="49"/>
        <v>0.54463903501502697</v>
      </c>
      <c r="K130" s="2">
        <f t="shared" si="50"/>
        <v>-0.83867056794542405</v>
      </c>
      <c r="L130" s="2">
        <f t="shared" si="51"/>
        <v>-0.54463903501502708</v>
      </c>
      <c r="M130" s="2">
        <f t="shared" si="52"/>
        <v>0.54463903501502731</v>
      </c>
      <c r="N130" s="2">
        <f t="shared" si="53"/>
        <v>-0.83867056794542405</v>
      </c>
      <c r="O130" s="2">
        <f t="shared" si="54"/>
        <v>-0.54463903501502697</v>
      </c>
      <c r="P130" s="2">
        <f t="shared" si="55"/>
        <v>0.83867056794542405</v>
      </c>
      <c r="Q130" s="5">
        <f t="shared" si="56"/>
        <v>6.6309718687021606</v>
      </c>
      <c r="R130" s="5">
        <f t="shared" si="57"/>
        <v>4.9536307328113125</v>
      </c>
      <c r="S130" s="5">
        <f t="shared" si="58"/>
        <v>3.8643526627812581</v>
      </c>
      <c r="T130" s="5">
        <f t="shared" si="59"/>
        <v>5.5416937986721067</v>
      </c>
      <c r="U130" s="2">
        <f t="shared" si="60"/>
        <v>3159.0123053417055</v>
      </c>
      <c r="V130" s="2">
        <f t="shared" si="61"/>
        <v>2359.9226102783318</v>
      </c>
      <c r="W130" s="2">
        <f t="shared" si="62"/>
        <v>1840.9876946582929</v>
      </c>
      <c r="X130" s="2">
        <f t="shared" si="63"/>
        <v>2640.0773897216673</v>
      </c>
      <c r="Y130" s="2">
        <f t="shared" si="64"/>
        <v>9999.9999999999964</v>
      </c>
      <c r="Z130" s="2">
        <f t="shared" si="65"/>
        <v>-3137.8800606754558</v>
      </c>
      <c r="AA130" s="2">
        <f t="shared" si="66"/>
        <v>-2351.108079094764</v>
      </c>
      <c r="AB130" s="2">
        <f t="shared" si="67"/>
        <v>-1836.8020293844818</v>
      </c>
      <c r="AC130" s="2">
        <f t="shared" si="68"/>
        <v>-2627.7381654923515</v>
      </c>
      <c r="AD130" s="2">
        <f t="shared" si="69"/>
        <v>-9953.5283346470533</v>
      </c>
      <c r="AE130" s="2">
        <f t="shared" si="70"/>
        <v>305.93372338888332</v>
      </c>
      <c r="AF130" s="2">
        <f t="shared" si="71"/>
        <v>110.98552495157185</v>
      </c>
      <c r="AG130" s="2">
        <f t="shared" si="72"/>
        <v>-104.05599282771391</v>
      </c>
      <c r="AH130" s="2">
        <f t="shared" si="73"/>
        <v>-138.85706229583653</v>
      </c>
      <c r="AI130" s="2">
        <f t="shared" si="74"/>
        <v>174.00619321690473</v>
      </c>
      <c r="AJ130" s="2">
        <f t="shared" si="75"/>
        <v>198.67568298392777</v>
      </c>
      <c r="AK130" s="2">
        <f t="shared" si="76"/>
        <v>-170.90272136349472</v>
      </c>
      <c r="AL130" s="2">
        <f t="shared" si="77"/>
        <v>-67.574751860023099</v>
      </c>
      <c r="AM130" s="2">
        <f t="shared" si="78"/>
        <v>213.82112520757761</v>
      </c>
      <c r="AN130" s="2">
        <f t="shared" si="79"/>
        <v>174.01933496798756</v>
      </c>
      <c r="AO130" s="2">
        <f t="shared" si="80"/>
        <v>-39740.559664012668</v>
      </c>
      <c r="AP130" s="2">
        <f t="shared" si="81"/>
        <v>-19279.589597582017</v>
      </c>
      <c r="AQ130" s="2">
        <f t="shared" si="82"/>
        <v>23159.732931894112</v>
      </c>
      <c r="AR130" s="2">
        <f t="shared" si="83"/>
        <v>21568.338028545008</v>
      </c>
      <c r="AS130" s="2">
        <f t="shared" si="84"/>
        <v>-14292.078301155565</v>
      </c>
      <c r="AT130" s="2">
        <f t="shared" si="85"/>
        <v>25807.821203728548</v>
      </c>
      <c r="AU130" s="2">
        <f t="shared" si="86"/>
        <v>-29687.964538040644</v>
      </c>
      <c r="AV130" s="2">
        <f t="shared" si="87"/>
        <v>-15040.106422398478</v>
      </c>
      <c r="AW130" s="2">
        <f t="shared" si="88"/>
        <v>33212.328057866151</v>
      </c>
      <c r="AX130" s="2">
        <f t="shared" si="89"/>
        <v>14292.078301155576</v>
      </c>
    </row>
    <row r="131" spans="6:50" x14ac:dyDescent="0.25">
      <c r="F131" s="5">
        <v>9.9000000000000005E-2</v>
      </c>
      <c r="G131" s="5">
        <f t="shared" si="46"/>
        <v>2.5918139392115793</v>
      </c>
      <c r="H131" s="2">
        <f t="shared" si="47"/>
        <v>148.5</v>
      </c>
      <c r="I131" s="4">
        <f t="shared" si="48"/>
        <v>0.85264016435409218</v>
      </c>
      <c r="J131" s="2">
        <f t="shared" si="49"/>
        <v>0.52249856471594858</v>
      </c>
      <c r="K131" s="2">
        <f t="shared" si="50"/>
        <v>-0.85264016435409229</v>
      </c>
      <c r="L131" s="2">
        <f t="shared" si="51"/>
        <v>-0.52249856471594869</v>
      </c>
      <c r="M131" s="2">
        <f t="shared" si="52"/>
        <v>0.52249856471594891</v>
      </c>
      <c r="N131" s="2">
        <f t="shared" si="53"/>
        <v>-0.8526401643540924</v>
      </c>
      <c r="O131" s="2">
        <f t="shared" si="54"/>
        <v>-0.52249856471594869</v>
      </c>
      <c r="P131" s="2">
        <f t="shared" si="55"/>
        <v>0.85264016435409229</v>
      </c>
      <c r="Q131" s="5">
        <f t="shared" si="56"/>
        <v>6.622800994811751</v>
      </c>
      <c r="R131" s="5">
        <f t="shared" si="57"/>
        <v>4.9175206661035658</v>
      </c>
      <c r="S131" s="5">
        <f t="shared" si="58"/>
        <v>3.8725235366716686</v>
      </c>
      <c r="T131" s="5">
        <f t="shared" si="59"/>
        <v>5.5778038653798534</v>
      </c>
      <c r="U131" s="2">
        <f t="shared" si="60"/>
        <v>3155.1196796940194</v>
      </c>
      <c r="V131" s="2">
        <f t="shared" si="61"/>
        <v>2342.7196802500957</v>
      </c>
      <c r="W131" s="2">
        <f t="shared" si="62"/>
        <v>1844.8803203059797</v>
      </c>
      <c r="X131" s="2">
        <f t="shared" si="63"/>
        <v>2657.2803197499034</v>
      </c>
      <c r="Y131" s="2">
        <f t="shared" si="64"/>
        <v>9999.9999999999982</v>
      </c>
      <c r="Z131" s="2">
        <f t="shared" si="65"/>
        <v>-3134.0654001900957</v>
      </c>
      <c r="AA131" s="2">
        <f t="shared" si="66"/>
        <v>-2334.0964329196577</v>
      </c>
      <c r="AB131" s="2">
        <f t="shared" si="67"/>
        <v>-1840.6680548197321</v>
      </c>
      <c r="AC131" s="2">
        <f t="shared" si="68"/>
        <v>-2644.6984388705973</v>
      </c>
      <c r="AD131" s="2">
        <f t="shared" si="69"/>
        <v>-9953.5283268000821</v>
      </c>
      <c r="AE131" s="2">
        <f t="shared" si="70"/>
        <v>310.26527104368529</v>
      </c>
      <c r="AF131" s="2">
        <f t="shared" si="71"/>
        <v>104.92903293551588</v>
      </c>
      <c r="AG131" s="2">
        <f t="shared" si="72"/>
        <v>-106.23673437831576</v>
      </c>
      <c r="AH131" s="2">
        <f t="shared" si="73"/>
        <v>-134.95123958674273</v>
      </c>
      <c r="AI131" s="2">
        <f t="shared" si="74"/>
        <v>174.00633001414266</v>
      </c>
      <c r="AJ131" s="2">
        <f t="shared" si="75"/>
        <v>190.13080262801998</v>
      </c>
      <c r="AK131" s="2">
        <f t="shared" si="76"/>
        <v>-171.22861942461404</v>
      </c>
      <c r="AL131" s="2">
        <f t="shared" si="77"/>
        <v>-65.101954556444483</v>
      </c>
      <c r="AM131" s="2">
        <f t="shared" si="78"/>
        <v>220.22040799974769</v>
      </c>
      <c r="AN131" s="2">
        <f t="shared" si="79"/>
        <v>174.02063664670914</v>
      </c>
      <c r="AO131" s="2">
        <f t="shared" si="80"/>
        <v>-40352.726433767093</v>
      </c>
      <c r="AP131" s="2">
        <f t="shared" si="81"/>
        <v>-18361.015056937213</v>
      </c>
      <c r="AQ131" s="2">
        <f t="shared" si="82"/>
        <v>23595.285892789816</v>
      </c>
      <c r="AR131" s="2">
        <f t="shared" si="83"/>
        <v>20826.377296758925</v>
      </c>
      <c r="AS131" s="2">
        <f t="shared" si="84"/>
        <v>-14292.078301155569</v>
      </c>
      <c r="AT131" s="2">
        <f t="shared" si="85"/>
        <v>24728.182562207545</v>
      </c>
      <c r="AU131" s="2">
        <f t="shared" si="86"/>
        <v>-29962.453398060123</v>
      </c>
      <c r="AV131" s="2">
        <f t="shared" si="87"/>
        <v>-14459.209791488611</v>
      </c>
      <c r="AW131" s="2">
        <f t="shared" si="88"/>
        <v>33985.558928496786</v>
      </c>
      <c r="AX131" s="2">
        <f t="shared" si="89"/>
        <v>14292.078301155598</v>
      </c>
    </row>
    <row r="132" spans="6:50" x14ac:dyDescent="0.25">
      <c r="F132" s="5">
        <v>0.1</v>
      </c>
      <c r="G132" s="5">
        <f t="shared" si="46"/>
        <v>2.6179938779914944</v>
      </c>
      <c r="H132" s="2">
        <f t="shared" si="47"/>
        <v>150.00000000000003</v>
      </c>
      <c r="I132" s="4">
        <f t="shared" si="48"/>
        <v>0.86602540378443871</v>
      </c>
      <c r="J132" s="2">
        <f t="shared" si="49"/>
        <v>0.49999999999999961</v>
      </c>
      <c r="K132" s="2">
        <f t="shared" si="50"/>
        <v>-0.86602540378443882</v>
      </c>
      <c r="L132" s="2">
        <f t="shared" si="51"/>
        <v>-0.49999999999999972</v>
      </c>
      <c r="M132" s="2">
        <f t="shared" si="52"/>
        <v>0.49999999999999994</v>
      </c>
      <c r="N132" s="2">
        <f t="shared" si="53"/>
        <v>-0.86602540378443882</v>
      </c>
      <c r="O132" s="2">
        <f t="shared" si="54"/>
        <v>-0.49999999999999967</v>
      </c>
      <c r="P132" s="2">
        <f t="shared" si="55"/>
        <v>0.86602540378443882</v>
      </c>
      <c r="Q132" s="5">
        <f t="shared" si="56"/>
        <v>6.6136876695261479</v>
      </c>
      <c r="R132" s="5">
        <f t="shared" si="57"/>
        <v>4.8816368619572703</v>
      </c>
      <c r="S132" s="5">
        <f t="shared" si="58"/>
        <v>3.8816368619572708</v>
      </c>
      <c r="T132" s="5">
        <f t="shared" si="59"/>
        <v>5.6136876695261488</v>
      </c>
      <c r="U132" s="2">
        <f t="shared" si="60"/>
        <v>3150.7780677418282</v>
      </c>
      <c r="V132" s="2">
        <f t="shared" si="61"/>
        <v>2325.6245422966899</v>
      </c>
      <c r="W132" s="2">
        <f t="shared" si="62"/>
        <v>1849.2219322581707</v>
      </c>
      <c r="X132" s="2">
        <f t="shared" si="63"/>
        <v>2674.3754577033092</v>
      </c>
      <c r="Y132" s="2">
        <f t="shared" si="64"/>
        <v>9999.9999999999982</v>
      </c>
      <c r="Z132" s="2">
        <f t="shared" si="65"/>
        <v>-3129.8105198875287</v>
      </c>
      <c r="AA132" s="2">
        <f t="shared" si="66"/>
        <v>-2317.1886204498423</v>
      </c>
      <c r="AB132" s="2">
        <f t="shared" si="67"/>
        <v>-1844.9798657921222</v>
      </c>
      <c r="AC132" s="2">
        <f t="shared" si="68"/>
        <v>-2661.5493122023945</v>
      </c>
      <c r="AD132" s="2">
        <f t="shared" si="69"/>
        <v>-9953.5283183318879</v>
      </c>
      <c r="AE132" s="2">
        <f t="shared" si="70"/>
        <v>314.27123050513802</v>
      </c>
      <c r="AF132" s="2">
        <f t="shared" si="71"/>
        <v>98.952525220994673</v>
      </c>
      <c r="AG132" s="2">
        <f t="shared" si="72"/>
        <v>-108.41257848950795</v>
      </c>
      <c r="AH132" s="2">
        <f t="shared" si="73"/>
        <v>-130.8045751118305</v>
      </c>
      <c r="AI132" s="2">
        <f t="shared" si="74"/>
        <v>174.00660212479426</v>
      </c>
      <c r="AJ132" s="2">
        <f t="shared" si="75"/>
        <v>181.44457953069633</v>
      </c>
      <c r="AK132" s="2">
        <f t="shared" si="76"/>
        <v>-171.39080122000368</v>
      </c>
      <c r="AL132" s="2">
        <f t="shared" si="77"/>
        <v>-62.592031374458792</v>
      </c>
      <c r="AM132" s="2">
        <f t="shared" si="78"/>
        <v>226.56016995615008</v>
      </c>
      <c r="AN132" s="2">
        <f t="shared" si="79"/>
        <v>174.02191689238393</v>
      </c>
      <c r="AO132" s="2">
        <f t="shared" si="80"/>
        <v>-40929.807725269056</v>
      </c>
      <c r="AP132" s="2">
        <f t="shared" si="81"/>
        <v>-17442.18406722516</v>
      </c>
      <c r="AQ132" s="2">
        <f t="shared" si="82"/>
        <v>24022.097558563837</v>
      </c>
      <c r="AR132" s="2">
        <f t="shared" si="83"/>
        <v>20057.815932774807</v>
      </c>
      <c r="AS132" s="2">
        <f t="shared" si="84"/>
        <v>-14292.078301155569</v>
      </c>
      <c r="AT132" s="2">
        <f t="shared" si="85"/>
        <v>23630.835508063708</v>
      </c>
      <c r="AU132" s="2">
        <f t="shared" si="86"/>
        <v>-30210.748999402374</v>
      </c>
      <c r="AV132" s="2">
        <f t="shared" si="87"/>
        <v>-13869.164491936272</v>
      </c>
      <c r="AW132" s="2">
        <f t="shared" si="88"/>
        <v>34741.156284430523</v>
      </c>
      <c r="AX132" s="2">
        <f t="shared" si="89"/>
        <v>14292.078301155583</v>
      </c>
    </row>
    <row r="133" spans="6:50" x14ac:dyDescent="0.25">
      <c r="F133" s="5">
        <v>0.10100000000000001</v>
      </c>
      <c r="G133" s="5">
        <f t="shared" si="46"/>
        <v>2.6441738167714091</v>
      </c>
      <c r="H133" s="2">
        <f t="shared" si="47"/>
        <v>151.5</v>
      </c>
      <c r="I133" s="4">
        <f t="shared" si="48"/>
        <v>0.87881711266196527</v>
      </c>
      <c r="J133" s="2">
        <f t="shared" si="49"/>
        <v>0.47715876025960868</v>
      </c>
      <c r="K133" s="2">
        <f t="shared" si="50"/>
        <v>-0.87881711266196516</v>
      </c>
      <c r="L133" s="2">
        <f t="shared" si="51"/>
        <v>-0.47715876025960879</v>
      </c>
      <c r="M133" s="2">
        <f t="shared" si="52"/>
        <v>0.47715876025960863</v>
      </c>
      <c r="N133" s="2">
        <f t="shared" si="53"/>
        <v>-0.87881711266196527</v>
      </c>
      <c r="O133" s="2">
        <f t="shared" si="54"/>
        <v>-0.47715876025960874</v>
      </c>
      <c r="P133" s="2">
        <f t="shared" si="55"/>
        <v>0.87881711266196516</v>
      </c>
      <c r="Q133" s="5">
        <f t="shared" si="56"/>
        <v>6.6036381386632828</v>
      </c>
      <c r="R133" s="5">
        <f t="shared" si="57"/>
        <v>4.8460039133393522</v>
      </c>
      <c r="S133" s="5">
        <f t="shared" si="58"/>
        <v>3.891686392820136</v>
      </c>
      <c r="T133" s="5">
        <f t="shared" si="59"/>
        <v>5.6493206181440652</v>
      </c>
      <c r="U133" s="2">
        <f t="shared" si="60"/>
        <v>3145.9904450090962</v>
      </c>
      <c r="V133" s="2">
        <f t="shared" si="61"/>
        <v>2308.6489125717449</v>
      </c>
      <c r="W133" s="2">
        <f t="shared" si="62"/>
        <v>1854.0095549909022</v>
      </c>
      <c r="X133" s="2">
        <f t="shared" si="63"/>
        <v>2691.3510874282529</v>
      </c>
      <c r="Y133" s="2">
        <f t="shared" si="64"/>
        <v>9999.9999999999964</v>
      </c>
      <c r="Z133" s="2">
        <f t="shared" si="65"/>
        <v>-3125.1182624757766</v>
      </c>
      <c r="AA133" s="2">
        <f t="shared" si="66"/>
        <v>-2300.3963040921935</v>
      </c>
      <c r="AB133" s="2">
        <f t="shared" si="67"/>
        <v>-1849.734463585406</v>
      </c>
      <c r="AC133" s="2">
        <f t="shared" si="68"/>
        <v>-2678.2792791818702</v>
      </c>
      <c r="AD133" s="2">
        <f t="shared" si="69"/>
        <v>-9953.5283093352464</v>
      </c>
      <c r="AE133" s="2">
        <f t="shared" si="70"/>
        <v>317.94690497542217</v>
      </c>
      <c r="AF133" s="2">
        <f t="shared" si="71"/>
        <v>93.06020541123921</v>
      </c>
      <c r="AG133" s="2">
        <f t="shared" si="72"/>
        <v>-110.58384570000939</v>
      </c>
      <c r="AH133" s="2">
        <f t="shared" si="73"/>
        <v>-126.41625811909384</v>
      </c>
      <c r="AI133" s="2">
        <f t="shared" si="74"/>
        <v>174.00700656755819</v>
      </c>
      <c r="AJ133" s="2">
        <f t="shared" si="75"/>
        <v>172.63108423880604</v>
      </c>
      <c r="AK133" s="2">
        <f t="shared" si="76"/>
        <v>-171.39557697471352</v>
      </c>
      <c r="AL133" s="2">
        <f t="shared" si="77"/>
        <v>-60.042129310757609</v>
      </c>
      <c r="AM133" s="2">
        <f t="shared" si="78"/>
        <v>232.82978372503754</v>
      </c>
      <c r="AN133" s="2">
        <f t="shared" si="79"/>
        <v>174.02316167837245</v>
      </c>
      <c r="AO133" s="2">
        <f t="shared" si="80"/>
        <v>-41471.253590175373</v>
      </c>
      <c r="AP133" s="2">
        <f t="shared" si="81"/>
        <v>-16523.880794961413</v>
      </c>
      <c r="AQ133" s="2">
        <f t="shared" si="82"/>
        <v>24440.029859471993</v>
      </c>
      <c r="AR133" s="2">
        <f t="shared" si="83"/>
        <v>19263.026224509227</v>
      </c>
      <c r="AS133" s="2">
        <f t="shared" si="84"/>
        <v>-14292.078301155565</v>
      </c>
      <c r="AT133" s="2">
        <f t="shared" si="85"/>
        <v>22517.053507936722</v>
      </c>
      <c r="AU133" s="2">
        <f t="shared" si="86"/>
        <v>-30433.202572447302</v>
      </c>
      <c r="AV133" s="2">
        <f t="shared" si="87"/>
        <v>-13269.853511533916</v>
      </c>
      <c r="AW133" s="2">
        <f t="shared" si="88"/>
        <v>35478.08087720006</v>
      </c>
      <c r="AX133" s="2">
        <f t="shared" si="89"/>
        <v>14292.078301155561</v>
      </c>
    </row>
    <row r="134" spans="6:50" x14ac:dyDescent="0.25">
      <c r="F134" s="5">
        <v>0.10199999999999999</v>
      </c>
      <c r="G134" s="5">
        <f t="shared" si="46"/>
        <v>2.6703537555513237</v>
      </c>
      <c r="H134" s="2">
        <f t="shared" si="47"/>
        <v>152.99999999999997</v>
      </c>
      <c r="I134" s="4">
        <f t="shared" si="48"/>
        <v>0.89100652418836757</v>
      </c>
      <c r="J134" s="2">
        <f t="shared" si="49"/>
        <v>0.45399049973954775</v>
      </c>
      <c r="K134" s="2">
        <f t="shared" si="50"/>
        <v>-0.89100652418836734</v>
      </c>
      <c r="L134" s="2">
        <f t="shared" si="51"/>
        <v>-0.45399049973954786</v>
      </c>
      <c r="M134" s="2">
        <f t="shared" si="52"/>
        <v>0.4539904997395473</v>
      </c>
      <c r="N134" s="2">
        <f t="shared" si="53"/>
        <v>-0.89100652418836734</v>
      </c>
      <c r="O134" s="2">
        <f t="shared" si="54"/>
        <v>-0.4539904997395478</v>
      </c>
      <c r="P134" s="2">
        <f t="shared" si="55"/>
        <v>0.89100652418836734</v>
      </c>
      <c r="Q134" s="5">
        <f t="shared" si="56"/>
        <v>6.5926592896696246</v>
      </c>
      <c r="R134" s="5">
        <f t="shared" si="57"/>
        <v>4.8106462412928899</v>
      </c>
      <c r="S134" s="5">
        <f t="shared" si="58"/>
        <v>3.9026652418137946</v>
      </c>
      <c r="T134" s="5">
        <f t="shared" si="59"/>
        <v>5.6846782901905293</v>
      </c>
      <c r="U134" s="2">
        <f t="shared" si="60"/>
        <v>3140.7600926932987</v>
      </c>
      <c r="V134" s="2">
        <f t="shared" si="61"/>
        <v>2291.8044253239245</v>
      </c>
      <c r="W134" s="2">
        <f t="shared" si="62"/>
        <v>1859.2399073067002</v>
      </c>
      <c r="X134" s="2">
        <f t="shared" si="63"/>
        <v>2708.1955746760746</v>
      </c>
      <c r="Y134" s="2">
        <f t="shared" si="64"/>
        <v>9999.9999999999982</v>
      </c>
      <c r="Z134" s="2">
        <f t="shared" si="65"/>
        <v>-3119.9917636432469</v>
      </c>
      <c r="AA134" s="2">
        <f t="shared" si="66"/>
        <v>-2283.7310714427063</v>
      </c>
      <c r="AB134" s="2">
        <f t="shared" si="67"/>
        <v>-1854.9285416774769</v>
      </c>
      <c r="AC134" s="2">
        <f t="shared" si="68"/>
        <v>-2694.876923145302</v>
      </c>
      <c r="AD134" s="2">
        <f t="shared" si="69"/>
        <v>-9953.5282999087322</v>
      </c>
      <c r="AE134" s="2">
        <f t="shared" si="70"/>
        <v>321.28829775010479</v>
      </c>
      <c r="AF134" s="2">
        <f t="shared" si="71"/>
        <v>87.255884255089057</v>
      </c>
      <c r="AG134" s="2">
        <f t="shared" si="72"/>
        <v>-112.75066444223451</v>
      </c>
      <c r="AH134" s="2">
        <f t="shared" si="73"/>
        <v>-121.7859786516843</v>
      </c>
      <c r="AI134" s="2">
        <f t="shared" si="74"/>
        <v>174.00753891127508</v>
      </c>
      <c r="AJ134" s="2">
        <f t="shared" si="75"/>
        <v>163.70456432842226</v>
      </c>
      <c r="AK134" s="2">
        <f t="shared" si="76"/>
        <v>-171.24931510617878</v>
      </c>
      <c r="AL134" s="2">
        <f t="shared" si="77"/>
        <v>-57.449332980725217</v>
      </c>
      <c r="AM134" s="2">
        <f t="shared" si="78"/>
        <v>239.0184411250209</v>
      </c>
      <c r="AN134" s="2">
        <f t="shared" si="79"/>
        <v>174.02435736653916</v>
      </c>
      <c r="AO134" s="2">
        <f t="shared" si="80"/>
        <v>-41976.566002502863</v>
      </c>
      <c r="AP134" s="2">
        <f t="shared" si="81"/>
        <v>-15606.861545371732</v>
      </c>
      <c r="AQ134" s="2">
        <f t="shared" si="82"/>
        <v>24848.92331162468</v>
      </c>
      <c r="AR134" s="2">
        <f t="shared" si="83"/>
        <v>18442.425935094347</v>
      </c>
      <c r="AS134" s="2">
        <f t="shared" si="84"/>
        <v>-14292.078301155572</v>
      </c>
      <c r="AT134" s="2">
        <f t="shared" si="85"/>
        <v>21388.128660657861</v>
      </c>
      <c r="AU134" s="2">
        <f t="shared" si="86"/>
        <v>-30630.190426910827</v>
      </c>
      <c r="AV134" s="2">
        <f t="shared" si="87"/>
        <v>-12661.15881980819</v>
      </c>
      <c r="AW134" s="2">
        <f t="shared" si="88"/>
        <v>36195.298887216712</v>
      </c>
      <c r="AX134" s="2">
        <f t="shared" si="89"/>
        <v>14292.078301155554</v>
      </c>
    </row>
    <row r="135" spans="6:50" x14ac:dyDescent="0.25">
      <c r="F135" s="5">
        <v>0.10299999999999999</v>
      </c>
      <c r="G135" s="5">
        <f t="shared" si="46"/>
        <v>2.6965336943312388</v>
      </c>
      <c r="H135" s="2">
        <f t="shared" si="47"/>
        <v>154.49999999999997</v>
      </c>
      <c r="I135" s="4">
        <f t="shared" si="48"/>
        <v>0.90258528434986041</v>
      </c>
      <c r="J135" s="2">
        <f t="shared" si="49"/>
        <v>0.43051109680829597</v>
      </c>
      <c r="K135" s="2">
        <f t="shared" si="50"/>
        <v>-0.90258528434986018</v>
      </c>
      <c r="L135" s="2">
        <f t="shared" si="51"/>
        <v>-0.43051109680829608</v>
      </c>
      <c r="M135" s="2">
        <f t="shared" si="52"/>
        <v>0.43051109680829552</v>
      </c>
      <c r="N135" s="2">
        <f t="shared" si="53"/>
        <v>-0.90258528434986018</v>
      </c>
      <c r="O135" s="2">
        <f t="shared" si="54"/>
        <v>-0.43051109680829602</v>
      </c>
      <c r="P135" s="2">
        <f t="shared" si="55"/>
        <v>0.90258528434986018</v>
      </c>
      <c r="Q135" s="5">
        <f t="shared" si="56"/>
        <v>6.5807586468998656</v>
      </c>
      <c r="R135" s="5">
        <f t="shared" si="57"/>
        <v>4.775588078200145</v>
      </c>
      <c r="S135" s="5">
        <f t="shared" si="58"/>
        <v>3.9145658845835531</v>
      </c>
      <c r="T135" s="5">
        <f t="shared" si="59"/>
        <v>5.7197364532832742</v>
      </c>
      <c r="U135" s="2">
        <f t="shared" si="60"/>
        <v>3135.0905954166496</v>
      </c>
      <c r="V135" s="2">
        <f t="shared" si="61"/>
        <v>2275.1026249233851</v>
      </c>
      <c r="W135" s="2">
        <f t="shared" si="62"/>
        <v>1864.9094045833494</v>
      </c>
      <c r="X135" s="2">
        <f t="shared" si="63"/>
        <v>2724.8973750766145</v>
      </c>
      <c r="Y135" s="2">
        <f t="shared" si="64"/>
        <v>9999.9999999999982</v>
      </c>
      <c r="Z135" s="2">
        <f t="shared" si="65"/>
        <v>-3114.4344501842916</v>
      </c>
      <c r="AA135" s="2">
        <f t="shared" si="66"/>
        <v>-2267.2044270772949</v>
      </c>
      <c r="AB135" s="2">
        <f t="shared" si="67"/>
        <v>-1860.55848808265</v>
      </c>
      <c r="AC135" s="2">
        <f t="shared" si="68"/>
        <v>-2711.3309248113846</v>
      </c>
      <c r="AD135" s="2">
        <f t="shared" si="69"/>
        <v>-9953.5282901556202</v>
      </c>
      <c r="AE135" s="2">
        <f t="shared" si="70"/>
        <v>324.29211877925042</v>
      </c>
      <c r="AF135" s="2">
        <f t="shared" si="71"/>
        <v>81.54298373941198</v>
      </c>
      <c r="AG135" s="2">
        <f t="shared" si="72"/>
        <v>-114.91296627849425</v>
      </c>
      <c r="AH135" s="2">
        <f t="shared" si="73"/>
        <v>-116.91394291669269</v>
      </c>
      <c r="AI135" s="2">
        <f t="shared" si="74"/>
        <v>174.00819332347544</v>
      </c>
      <c r="AJ135" s="2">
        <f t="shared" si="75"/>
        <v>154.67940610454818</v>
      </c>
      <c r="AK135" s="2">
        <f t="shared" si="76"/>
        <v>-170.95842060941487</v>
      </c>
      <c r="AL135" s="2">
        <f t="shared" si="77"/>
        <v>-54.810673304610653</v>
      </c>
      <c r="AM135" s="2">
        <f t="shared" si="78"/>
        <v>245.11517866615162</v>
      </c>
      <c r="AN135" s="2">
        <f t="shared" si="79"/>
        <v>174.02549085667428</v>
      </c>
      <c r="AO135" s="2">
        <f t="shared" si="80"/>
        <v>-42445.299547900649</v>
      </c>
      <c r="AP135" s="2">
        <f t="shared" si="81"/>
        <v>-14691.853896107996</v>
      </c>
      <c r="AQ135" s="2">
        <f t="shared" si="82"/>
        <v>25248.596778338866</v>
      </c>
      <c r="AR135" s="2">
        <f t="shared" si="83"/>
        <v>17596.478364514202</v>
      </c>
      <c r="AS135" s="2">
        <f t="shared" si="84"/>
        <v>-14292.07830115558</v>
      </c>
      <c r="AT135" s="2">
        <f t="shared" si="85"/>
        <v>20245.36936239291</v>
      </c>
      <c r="AU135" s="2">
        <f t="shared" si="86"/>
        <v>-30802.112244623804</v>
      </c>
      <c r="AV135" s="2">
        <f t="shared" si="87"/>
        <v>-12042.962898229262</v>
      </c>
      <c r="AW135" s="2">
        <f t="shared" si="88"/>
        <v>36891.784081615704</v>
      </c>
      <c r="AX135" s="2">
        <f t="shared" si="89"/>
        <v>14292.078301155547</v>
      </c>
    </row>
    <row r="136" spans="6:50" x14ac:dyDescent="0.25">
      <c r="F136" s="5">
        <v>0.104</v>
      </c>
      <c r="G136" s="5">
        <f t="shared" si="46"/>
        <v>2.7227136331111539</v>
      </c>
      <c r="H136" s="2">
        <f t="shared" si="47"/>
        <v>156</v>
      </c>
      <c r="I136" s="4">
        <f t="shared" si="48"/>
        <v>0.91354545764260076</v>
      </c>
      <c r="J136" s="2">
        <f t="shared" si="49"/>
        <v>0.40673664307580087</v>
      </c>
      <c r="K136" s="2">
        <f t="shared" si="50"/>
        <v>-0.91354545764260053</v>
      </c>
      <c r="L136" s="2">
        <f t="shared" si="51"/>
        <v>-0.40673664307580104</v>
      </c>
      <c r="M136" s="2">
        <f t="shared" si="52"/>
        <v>0.40673664307580043</v>
      </c>
      <c r="N136" s="2">
        <f t="shared" si="53"/>
        <v>-0.91354545764260053</v>
      </c>
      <c r="O136" s="2">
        <f t="shared" si="54"/>
        <v>-0.40673664307580093</v>
      </c>
      <c r="P136" s="2">
        <f t="shared" si="55"/>
        <v>0.91354545764260053</v>
      </c>
      <c r="Q136" s="5">
        <f t="shared" si="56"/>
        <v>6.56794436646011</v>
      </c>
      <c r="R136" s="5">
        <f t="shared" si="57"/>
        <v>4.7408534511749103</v>
      </c>
      <c r="S136" s="5">
        <f t="shared" si="58"/>
        <v>3.9273801650233082</v>
      </c>
      <c r="T136" s="5">
        <f t="shared" si="59"/>
        <v>5.7544710803085088</v>
      </c>
      <c r="U136" s="2">
        <f t="shared" si="60"/>
        <v>3128.9858387693848</v>
      </c>
      <c r="V136" s="2">
        <f t="shared" si="61"/>
        <v>2258.5549579498488</v>
      </c>
      <c r="W136" s="2">
        <f t="shared" si="62"/>
        <v>1871.014161230614</v>
      </c>
      <c r="X136" s="2">
        <f t="shared" si="63"/>
        <v>2741.4450420501507</v>
      </c>
      <c r="Y136" s="2">
        <f t="shared" si="64"/>
        <v>9999.9999999999982</v>
      </c>
      <c r="Z136" s="2">
        <f t="shared" si="65"/>
        <v>-3108.4500379468927</v>
      </c>
      <c r="AA136" s="2">
        <f t="shared" si="66"/>
        <v>-2250.8277843928099</v>
      </c>
      <c r="AB136" s="2">
        <f t="shared" si="67"/>
        <v>-1866.6203879111463</v>
      </c>
      <c r="AC136" s="2">
        <f t="shared" si="68"/>
        <v>-2727.6300699319199</v>
      </c>
      <c r="AD136" s="2">
        <f t="shared" si="69"/>
        <v>-9953.5282801827689</v>
      </c>
      <c r="AE136" s="2">
        <f t="shared" si="70"/>
        <v>326.95578896286872</v>
      </c>
      <c r="AF136" s="2">
        <f t="shared" si="71"/>
        <v>75.924542313261284</v>
      </c>
      <c r="AG136" s="2">
        <f t="shared" si="72"/>
        <v>-117.07048134227529</v>
      </c>
      <c r="AH136" s="2">
        <f t="shared" si="73"/>
        <v>-111.80088729957208</v>
      </c>
      <c r="AI136" s="2">
        <f t="shared" si="74"/>
        <v>174.00896263428263</v>
      </c>
      <c r="AJ136" s="2">
        <f t="shared" si="75"/>
        <v>145.57009607395332</v>
      </c>
      <c r="AK136" s="2">
        <f t="shared" si="76"/>
        <v>-170.52931407743117</v>
      </c>
      <c r="AL136" s="2">
        <f t="shared" si="77"/>
        <v>-52.123136496458848</v>
      </c>
      <c r="AM136" s="2">
        <f t="shared" si="78"/>
        <v>251.10890422995908</v>
      </c>
      <c r="AN136" s="2">
        <f t="shared" si="79"/>
        <v>174.0265497300224</v>
      </c>
      <c r="AO136" s="2">
        <f t="shared" si="80"/>
        <v>-42877.06200053692</v>
      </c>
      <c r="AP136" s="2">
        <f t="shared" si="81"/>
        <v>-13779.555926980922</v>
      </c>
      <c r="AQ136" s="2">
        <f t="shared" si="82"/>
        <v>25638.847322658115</v>
      </c>
      <c r="AR136" s="2">
        <f t="shared" si="83"/>
        <v>16725.692303704149</v>
      </c>
      <c r="AS136" s="2">
        <f t="shared" si="84"/>
        <v>-14292.07830115558</v>
      </c>
      <c r="AT136" s="2">
        <f t="shared" si="85"/>
        <v>19090.097944391662</v>
      </c>
      <c r="AU136" s="2">
        <f t="shared" si="86"/>
        <v>-30949.389340068887</v>
      </c>
      <c r="AV136" s="2">
        <f t="shared" si="87"/>
        <v>-11415.150286293379</v>
      </c>
      <c r="AW136" s="2">
        <f t="shared" si="88"/>
        <v>37566.519983126149</v>
      </c>
      <c r="AX136" s="2">
        <f t="shared" si="89"/>
        <v>14292.078301155547</v>
      </c>
    </row>
    <row r="137" spans="6:50" x14ac:dyDescent="0.25">
      <c r="F137" s="5">
        <v>0.105</v>
      </c>
      <c r="G137" s="5">
        <f t="shared" si="46"/>
        <v>2.7488935718910685</v>
      </c>
      <c r="H137" s="2">
        <f t="shared" si="47"/>
        <v>157.49999999999997</v>
      </c>
      <c r="I137" s="4">
        <f t="shared" si="48"/>
        <v>0.92387953251128652</v>
      </c>
      <c r="J137" s="2">
        <f t="shared" si="49"/>
        <v>0.38268343236509034</v>
      </c>
      <c r="K137" s="2">
        <f t="shared" si="50"/>
        <v>-0.92387953251128652</v>
      </c>
      <c r="L137" s="2">
        <f t="shared" si="51"/>
        <v>-0.38268343236509045</v>
      </c>
      <c r="M137" s="2">
        <f t="shared" si="52"/>
        <v>0.38268343236509028</v>
      </c>
      <c r="N137" s="2">
        <f t="shared" si="53"/>
        <v>-0.92387953251128652</v>
      </c>
      <c r="O137" s="2">
        <f t="shared" si="54"/>
        <v>-0.38268343236509039</v>
      </c>
      <c r="P137" s="2">
        <f t="shared" si="55"/>
        <v>0.92387953251128652</v>
      </c>
      <c r="Q137" s="5">
        <f t="shared" si="56"/>
        <v>6.5542252306180862</v>
      </c>
      <c r="R137" s="5">
        <f t="shared" si="57"/>
        <v>4.7064661655955131</v>
      </c>
      <c r="S137" s="5">
        <f t="shared" si="58"/>
        <v>3.941099300865333</v>
      </c>
      <c r="T137" s="5">
        <f t="shared" si="59"/>
        <v>5.788858365887906</v>
      </c>
      <c r="U137" s="2">
        <f t="shared" si="60"/>
        <v>3122.4500066467708</v>
      </c>
      <c r="V137" s="2">
        <f t="shared" si="61"/>
        <v>2242.1727653476837</v>
      </c>
      <c r="W137" s="2">
        <f t="shared" si="62"/>
        <v>1877.5499933532278</v>
      </c>
      <c r="X137" s="2">
        <f t="shared" si="63"/>
        <v>2757.8272346523154</v>
      </c>
      <c r="Y137" s="2">
        <f t="shared" si="64"/>
        <v>9999.9999999999982</v>
      </c>
      <c r="Z137" s="2">
        <f t="shared" si="65"/>
        <v>-3102.0425296027124</v>
      </c>
      <c r="AA137" s="2">
        <f t="shared" si="66"/>
        <v>-2234.6124575048711</v>
      </c>
      <c r="AB137" s="2">
        <f t="shared" si="67"/>
        <v>-1873.1100261441668</v>
      </c>
      <c r="AC137" s="2">
        <f t="shared" si="68"/>
        <v>-2743.7632568476906</v>
      </c>
      <c r="AD137" s="2">
        <f t="shared" si="69"/>
        <v>-9953.5282700994412</v>
      </c>
      <c r="AE137" s="2">
        <f t="shared" si="70"/>
        <v>329.27744217640168</v>
      </c>
      <c r="AF137" s="2">
        <f t="shared" si="71"/>
        <v>70.40322118208725</v>
      </c>
      <c r="AG137" s="2">
        <f t="shared" si="72"/>
        <v>-119.22273400483374</v>
      </c>
      <c r="AH137" s="2">
        <f t="shared" si="73"/>
        <v>-106.44809093868918</v>
      </c>
      <c r="AI137" s="2">
        <f t="shared" si="74"/>
        <v>174.009838414966</v>
      </c>
      <c r="AJ137" s="2">
        <f t="shared" si="75"/>
        <v>136.39118233298836</v>
      </c>
      <c r="AK137" s="2">
        <f t="shared" si="76"/>
        <v>-169.96841141254751</v>
      </c>
      <c r="AL137" s="2">
        <f t="shared" si="77"/>
        <v>-49.383673368002214</v>
      </c>
      <c r="AM137" s="2">
        <f t="shared" si="78"/>
        <v>256.98842483290747</v>
      </c>
      <c r="AN137" s="2">
        <f t="shared" si="79"/>
        <v>174.02752238534612</v>
      </c>
      <c r="AO137" s="2">
        <f t="shared" si="80"/>
        <v>-43271.514786460226</v>
      </c>
      <c r="AP137" s="2">
        <f t="shared" si="81"/>
        <v>-12870.635546981668</v>
      </c>
      <c r="AQ137" s="2">
        <f t="shared" si="82"/>
        <v>26019.450151886238</v>
      </c>
      <c r="AR137" s="2">
        <f t="shared" si="83"/>
        <v>15830.621880400106</v>
      </c>
      <c r="AS137" s="2">
        <f t="shared" si="84"/>
        <v>-14292.078301155552</v>
      </c>
      <c r="AT137" s="2">
        <f t="shared" si="85"/>
        <v>17923.648288979777</v>
      </c>
      <c r="AU137" s="2">
        <f t="shared" si="86"/>
        <v>-31072.462893884349</v>
      </c>
      <c r="AV137" s="2">
        <f t="shared" si="87"/>
        <v>-10777.609138401989</v>
      </c>
      <c r="AW137" s="2">
        <f t="shared" si="88"/>
        <v>38218.502044462126</v>
      </c>
      <c r="AX137" s="2">
        <f t="shared" si="89"/>
        <v>14292.078301155565</v>
      </c>
    </row>
    <row r="138" spans="6:50" x14ac:dyDescent="0.25">
      <c r="F138" s="5">
        <v>0.106</v>
      </c>
      <c r="G138" s="5">
        <f t="shared" si="46"/>
        <v>2.7750735106709836</v>
      </c>
      <c r="H138" s="2">
        <f t="shared" si="47"/>
        <v>158.99999999999997</v>
      </c>
      <c r="I138" s="4">
        <f t="shared" si="48"/>
        <v>0.93358042649720163</v>
      </c>
      <c r="J138" s="2">
        <f t="shared" si="49"/>
        <v>0.35836794954530071</v>
      </c>
      <c r="K138" s="2">
        <f t="shared" si="50"/>
        <v>-0.93358042649720152</v>
      </c>
      <c r="L138" s="2">
        <f t="shared" si="51"/>
        <v>-0.35836794954530082</v>
      </c>
      <c r="M138" s="2">
        <f t="shared" si="52"/>
        <v>0.35836794954530066</v>
      </c>
      <c r="N138" s="2">
        <f t="shared" si="53"/>
        <v>-0.93358042649720163</v>
      </c>
      <c r="O138" s="2">
        <f t="shared" si="54"/>
        <v>-0.35836794954530077</v>
      </c>
      <c r="P138" s="2">
        <f t="shared" si="55"/>
        <v>0.93358042649720152</v>
      </c>
      <c r="Q138" s="5">
        <f t="shared" si="56"/>
        <v>6.5396106417842113</v>
      </c>
      <c r="R138" s="5">
        <f t="shared" si="57"/>
        <v>4.6724497887898089</v>
      </c>
      <c r="S138" s="5">
        <f t="shared" si="58"/>
        <v>3.9557138896992075</v>
      </c>
      <c r="T138" s="5">
        <f t="shared" si="59"/>
        <v>5.8228747426936103</v>
      </c>
      <c r="U138" s="2">
        <f t="shared" si="60"/>
        <v>3115.4875783816738</v>
      </c>
      <c r="V138" s="2">
        <f t="shared" si="61"/>
        <v>2225.9672746533925</v>
      </c>
      <c r="W138" s="2">
        <f t="shared" si="62"/>
        <v>1884.5124216183253</v>
      </c>
      <c r="X138" s="2">
        <f t="shared" si="63"/>
        <v>2774.0327253466066</v>
      </c>
      <c r="Y138" s="2">
        <f t="shared" si="64"/>
        <v>9999.9999999999964</v>
      </c>
      <c r="Z138" s="2">
        <f t="shared" si="65"/>
        <v>-3095.2162122397849</v>
      </c>
      <c r="AA138" s="2">
        <f t="shared" si="66"/>
        <v>-2218.5696532091251</v>
      </c>
      <c r="AB138" s="2">
        <f t="shared" si="67"/>
        <v>-1880.0228906227796</v>
      </c>
      <c r="AC138" s="2">
        <f t="shared" si="68"/>
        <v>-2759.719503944425</v>
      </c>
      <c r="AD138" s="2">
        <f t="shared" si="69"/>
        <v>-9953.5282600161154</v>
      </c>
      <c r="AE138" s="2">
        <f t="shared" si="70"/>
        <v>331.2559250312687</v>
      </c>
      <c r="AF138" s="2">
        <f t="shared" si="71"/>
        <v>64.98131160781702</v>
      </c>
      <c r="AG138" s="2">
        <f t="shared" si="72"/>
        <v>-121.36903878987054</v>
      </c>
      <c r="AH138" s="2">
        <f t="shared" si="73"/>
        <v>-100.85738677892539</v>
      </c>
      <c r="AI138" s="2">
        <f t="shared" si="74"/>
        <v>174.01081107028978</v>
      </c>
      <c r="AJ138" s="2">
        <f t="shared" si="75"/>
        <v>127.15723601189215</v>
      </c>
      <c r="AK138" s="2">
        <f t="shared" si="76"/>
        <v>-169.28210427898426</v>
      </c>
      <c r="AL138" s="2">
        <f t="shared" si="77"/>
        <v>-46.589208958249678</v>
      </c>
      <c r="AM138" s="2">
        <f t="shared" si="78"/>
        <v>262.74247539137122</v>
      </c>
      <c r="AN138" s="2">
        <f t="shared" si="79"/>
        <v>174.02839816602943</v>
      </c>
      <c r="AO138" s="2">
        <f t="shared" si="80"/>
        <v>-43628.373332584451</v>
      </c>
      <c r="AP138" s="2">
        <f t="shared" si="81"/>
        <v>-11965.729919587164</v>
      </c>
      <c r="AQ138" s="2">
        <f t="shared" si="82"/>
        <v>26390.158654705654</v>
      </c>
      <c r="AR138" s="2">
        <f t="shared" si="83"/>
        <v>14911.866296310391</v>
      </c>
      <c r="AS138" s="2">
        <f t="shared" si="84"/>
        <v>-14292.078301155567</v>
      </c>
      <c r="AT138" s="2">
        <f t="shared" si="85"/>
        <v>16747.363429477417</v>
      </c>
      <c r="AU138" s="2">
        <f t="shared" si="86"/>
        <v>-31171.792164595918</v>
      </c>
      <c r="AV138" s="2">
        <f t="shared" si="87"/>
        <v>-10130.232786420129</v>
      </c>
      <c r="AW138" s="2">
        <f t="shared" si="88"/>
        <v>38846.739822694188</v>
      </c>
      <c r="AX138" s="2">
        <f t="shared" si="89"/>
        <v>14292.078301155558</v>
      </c>
    </row>
    <row r="139" spans="6:50" x14ac:dyDescent="0.25">
      <c r="F139" s="5">
        <v>0.107</v>
      </c>
      <c r="G139" s="5">
        <f t="shared" si="46"/>
        <v>2.8012534494508987</v>
      </c>
      <c r="H139" s="2">
        <f t="shared" si="47"/>
        <v>160.5</v>
      </c>
      <c r="I139" s="4">
        <f t="shared" si="48"/>
        <v>0.94264149109217832</v>
      </c>
      <c r="J139" s="2">
        <f t="shared" si="49"/>
        <v>0.33380685923377124</v>
      </c>
      <c r="K139" s="2">
        <f t="shared" si="50"/>
        <v>-0.94264149109217832</v>
      </c>
      <c r="L139" s="2">
        <f t="shared" si="51"/>
        <v>-0.33380685923377135</v>
      </c>
      <c r="M139" s="2">
        <f t="shared" si="52"/>
        <v>0.33380685923377118</v>
      </c>
      <c r="N139" s="2">
        <f t="shared" si="53"/>
        <v>-0.94264149109217832</v>
      </c>
      <c r="O139" s="2">
        <f t="shared" si="54"/>
        <v>-0.33380685923377129</v>
      </c>
      <c r="P139" s="2">
        <f t="shared" si="55"/>
        <v>0.94264149109217821</v>
      </c>
      <c r="Q139" s="5">
        <f t="shared" si="56"/>
        <v>6.5241106160676594</v>
      </c>
      <c r="R139" s="5">
        <f t="shared" si="57"/>
        <v>4.6388276338833023</v>
      </c>
      <c r="S139" s="5">
        <f t="shared" si="58"/>
        <v>3.9712139154157597</v>
      </c>
      <c r="T139" s="5">
        <f t="shared" si="59"/>
        <v>5.8564968976001168</v>
      </c>
      <c r="U139" s="2">
        <f t="shared" si="60"/>
        <v>3108.1033256746441</v>
      </c>
      <c r="V139" s="2">
        <f t="shared" si="61"/>
        <v>2209.9495923008135</v>
      </c>
      <c r="W139" s="2">
        <f t="shared" si="62"/>
        <v>1891.896674325355</v>
      </c>
      <c r="X139" s="2">
        <f t="shared" si="63"/>
        <v>2790.0504076991856</v>
      </c>
      <c r="Y139" s="2">
        <f t="shared" si="64"/>
        <v>9999.9999999999982</v>
      </c>
      <c r="Z139" s="2">
        <f t="shared" si="65"/>
        <v>-3087.9756547781694</v>
      </c>
      <c r="AA139" s="2">
        <f t="shared" si="66"/>
        <v>-2202.710463012419</v>
      </c>
      <c r="AB139" s="2">
        <f t="shared" si="67"/>
        <v>-1887.3541752487138</v>
      </c>
      <c r="AC139" s="2">
        <f t="shared" si="68"/>
        <v>-2775.4879570039607</v>
      </c>
      <c r="AD139" s="2">
        <f t="shared" si="69"/>
        <v>-9953.5282500432622</v>
      </c>
      <c r="AE139" s="2">
        <f t="shared" si="70"/>
        <v>332.8907943847326</v>
      </c>
      <c r="AF139" s="2">
        <f t="shared" si="71"/>
        <v>59.660743148538891</v>
      </c>
      <c r="AG139" s="2">
        <f t="shared" si="72"/>
        <v>-123.50849656147624</v>
      </c>
      <c r="AH139" s="2">
        <f t="shared" si="73"/>
        <v>-95.031171028157033</v>
      </c>
      <c r="AI139" s="2">
        <f t="shared" si="74"/>
        <v>174.0118699436382</v>
      </c>
      <c r="AJ139" s="2">
        <f t="shared" si="75"/>
        <v>117.88281291613173</v>
      </c>
      <c r="AK139" s="2">
        <f t="shared" si="76"/>
        <v>-168.47674134167849</v>
      </c>
      <c r="AL139" s="2">
        <f t="shared" si="77"/>
        <v>-43.736652497762641</v>
      </c>
      <c r="AM139" s="2">
        <f t="shared" si="78"/>
        <v>268.3597484001458</v>
      </c>
      <c r="AN139" s="2">
        <f t="shared" si="79"/>
        <v>174.02916747683639</v>
      </c>
      <c r="AO139" s="2">
        <f t="shared" si="80"/>
        <v>-43947.40730073757</v>
      </c>
      <c r="AP139" s="2">
        <f t="shared" si="81"/>
        <v>-11065.444987063316</v>
      </c>
      <c r="AQ139" s="2">
        <f t="shared" si="82"/>
        <v>26750.70453117579</v>
      </c>
      <c r="AR139" s="2">
        <f t="shared" si="83"/>
        <v>13970.069455469526</v>
      </c>
      <c r="AS139" s="2">
        <f t="shared" si="84"/>
        <v>-14292.078301155572</v>
      </c>
      <c r="AT139" s="2">
        <f t="shared" si="85"/>
        <v>15562.593139762379</v>
      </c>
      <c r="AU139" s="2">
        <f t="shared" si="86"/>
        <v>-31247.852683874855</v>
      </c>
      <c r="AV139" s="2">
        <f t="shared" si="87"/>
        <v>-9472.9213027704573</v>
      </c>
      <c r="AW139" s="2">
        <f t="shared" si="88"/>
        <v>39450.259148038502</v>
      </c>
      <c r="AX139" s="2">
        <f t="shared" si="89"/>
        <v>14292.078301155569</v>
      </c>
    </row>
    <row r="140" spans="6:50" x14ac:dyDescent="0.25">
      <c r="F140" s="5">
        <v>0.108</v>
      </c>
      <c r="G140" s="5">
        <f t="shared" si="46"/>
        <v>2.8274333882308138</v>
      </c>
      <c r="H140" s="2">
        <f t="shared" si="47"/>
        <v>162</v>
      </c>
      <c r="I140" s="4">
        <f t="shared" si="48"/>
        <v>0.95105651629515353</v>
      </c>
      <c r="J140" s="2">
        <f t="shared" si="49"/>
        <v>0.30901699437494756</v>
      </c>
      <c r="K140" s="2">
        <f t="shared" si="50"/>
        <v>-0.95105651629515353</v>
      </c>
      <c r="L140" s="2">
        <f t="shared" si="51"/>
        <v>-0.30901699437494773</v>
      </c>
      <c r="M140" s="2">
        <f t="shared" si="52"/>
        <v>0.30901699437494751</v>
      </c>
      <c r="N140" s="2">
        <f t="shared" si="53"/>
        <v>-0.95105651629515353</v>
      </c>
      <c r="O140" s="2">
        <f t="shared" si="54"/>
        <v>-0.30901699437494762</v>
      </c>
      <c r="P140" s="2">
        <f t="shared" si="55"/>
        <v>0.95105651629515353</v>
      </c>
      <c r="Q140" s="5">
        <f t="shared" si="56"/>
        <v>6.5077357764118107</v>
      </c>
      <c r="R140" s="5">
        <f t="shared" si="57"/>
        <v>4.6056227438215034</v>
      </c>
      <c r="S140" s="5">
        <f t="shared" si="58"/>
        <v>3.9875887550716085</v>
      </c>
      <c r="T140" s="5">
        <f t="shared" si="59"/>
        <v>5.8897017876619158</v>
      </c>
      <c r="U140" s="2">
        <f t="shared" si="60"/>
        <v>3100.3023093236357</v>
      </c>
      <c r="V140" s="2">
        <f t="shared" si="61"/>
        <v>2194.1306960093302</v>
      </c>
      <c r="W140" s="2">
        <f t="shared" si="62"/>
        <v>1899.6976906763634</v>
      </c>
      <c r="X140" s="2">
        <f t="shared" si="63"/>
        <v>2805.8693039906689</v>
      </c>
      <c r="Y140" s="2">
        <f t="shared" si="64"/>
        <v>9999.9999999999982</v>
      </c>
      <c r="Z140" s="2">
        <f t="shared" si="65"/>
        <v>-3080.325705208968</v>
      </c>
      <c r="AA140" s="2">
        <f t="shared" si="66"/>
        <v>-2187.0458552403611</v>
      </c>
      <c r="AB140" s="2">
        <f t="shared" si="67"/>
        <v>-1895.098783394981</v>
      </c>
      <c r="AC140" s="2">
        <f t="shared" si="68"/>
        <v>-2791.0578964458405</v>
      </c>
      <c r="AD140" s="2">
        <f t="shared" si="69"/>
        <v>-9953.5282402901503</v>
      </c>
      <c r="AE140" s="2">
        <f t="shared" si="70"/>
        <v>334.18231262249748</v>
      </c>
      <c r="AF140" s="2">
        <f t="shared" si="71"/>
        <v>54.443092769896914</v>
      </c>
      <c r="AG140" s="2">
        <f t="shared" si="72"/>
        <v>-125.63999101280567</v>
      </c>
      <c r="AH140" s="2">
        <f t="shared" si="73"/>
        <v>-88.972410945815426</v>
      </c>
      <c r="AI140" s="2">
        <f t="shared" si="74"/>
        <v>174.01300343377332</v>
      </c>
      <c r="AJ140" s="2">
        <f t="shared" si="75"/>
        <v>108.58241550371206</v>
      </c>
      <c r="AK140" s="2">
        <f t="shared" si="76"/>
        <v>-167.55861033081672</v>
      </c>
      <c r="AL140" s="2">
        <f t="shared" si="77"/>
        <v>-40.822907714585924</v>
      </c>
      <c r="AM140" s="2">
        <f t="shared" si="78"/>
        <v>273.82892443072717</v>
      </c>
      <c r="AN140" s="2">
        <f t="shared" si="79"/>
        <v>174.02982188903658</v>
      </c>
      <c r="AO140" s="2">
        <f t="shared" si="80"/>
        <v>-44228.440706507346</v>
      </c>
      <c r="AP140" s="2">
        <f t="shared" si="81"/>
        <v>-10170.355094199225</v>
      </c>
      <c r="AQ140" s="2">
        <f t="shared" si="82"/>
        <v>27100.798015629156</v>
      </c>
      <c r="AR140" s="2">
        <f t="shared" si="83"/>
        <v>13005.919483921843</v>
      </c>
      <c r="AS140" s="2">
        <f t="shared" si="84"/>
        <v>-14292.078301155576</v>
      </c>
      <c r="AT140" s="2">
        <f t="shared" si="85"/>
        <v>14370.69151921348</v>
      </c>
      <c r="AU140" s="2">
        <f t="shared" si="86"/>
        <v>-31301.134440643415</v>
      </c>
      <c r="AV140" s="2">
        <f t="shared" si="87"/>
        <v>-8805.5830589075813</v>
      </c>
      <c r="AW140" s="2">
        <f t="shared" si="88"/>
        <v>40028.104281493084</v>
      </c>
      <c r="AX140" s="2">
        <f t="shared" si="89"/>
        <v>14292.078301155569</v>
      </c>
    </row>
    <row r="141" spans="6:50" x14ac:dyDescent="0.25">
      <c r="F141" s="5">
        <v>0.109</v>
      </c>
      <c r="G141" s="5">
        <f t="shared" si="46"/>
        <v>2.8536133270107285</v>
      </c>
      <c r="H141" s="2">
        <f t="shared" si="47"/>
        <v>163.49999999999997</v>
      </c>
      <c r="I141" s="4">
        <f t="shared" si="48"/>
        <v>0.95881973486819294</v>
      </c>
      <c r="J141" s="2">
        <f t="shared" si="49"/>
        <v>0.28401534470392265</v>
      </c>
      <c r="K141" s="2">
        <f t="shared" si="50"/>
        <v>-0.95881973486819305</v>
      </c>
      <c r="L141" s="2">
        <f t="shared" si="51"/>
        <v>-0.28401534470392276</v>
      </c>
      <c r="M141" s="2">
        <f t="shared" si="52"/>
        <v>0.28401534470392303</v>
      </c>
      <c r="N141" s="2">
        <f t="shared" si="53"/>
        <v>-0.95881973486819305</v>
      </c>
      <c r="O141" s="2">
        <f t="shared" si="54"/>
        <v>-0.2840153447039227</v>
      </c>
      <c r="P141" s="2">
        <f t="shared" si="55"/>
        <v>0.95881973486819305</v>
      </c>
      <c r="Q141" s="5">
        <f t="shared" si="56"/>
        <v>6.4904973453138259</v>
      </c>
      <c r="R141" s="5">
        <f t="shared" si="57"/>
        <v>4.5728578755774389</v>
      </c>
      <c r="S141" s="5">
        <f t="shared" si="58"/>
        <v>4.0048271861695941</v>
      </c>
      <c r="T141" s="5">
        <f t="shared" si="59"/>
        <v>5.9224666559059802</v>
      </c>
      <c r="U141" s="2">
        <f t="shared" si="60"/>
        <v>3092.0898757555865</v>
      </c>
      <c r="V141" s="2">
        <f t="shared" si="61"/>
        <v>2178.5214272602898</v>
      </c>
      <c r="W141" s="2">
        <f t="shared" si="62"/>
        <v>1907.9101242444133</v>
      </c>
      <c r="X141" s="2">
        <f t="shared" si="63"/>
        <v>2821.4785727397093</v>
      </c>
      <c r="Y141" s="2">
        <f t="shared" si="64"/>
        <v>9999.9999999999982</v>
      </c>
      <c r="Z141" s="2">
        <f t="shared" si="65"/>
        <v>-3072.2714876571317</v>
      </c>
      <c r="AA141" s="2">
        <f t="shared" si="66"/>
        <v>-2171.5866672276234</v>
      </c>
      <c r="AB141" s="2">
        <f t="shared" si="67"/>
        <v>-1903.2513315241124</v>
      </c>
      <c r="AC141" s="2">
        <f t="shared" si="68"/>
        <v>-2806.4187444547679</v>
      </c>
      <c r="AD141" s="2">
        <f t="shared" si="69"/>
        <v>-9953.5282308636342</v>
      </c>
      <c r="AE141" s="2">
        <f t="shared" si="70"/>
        <v>335.13144074643048</v>
      </c>
      <c r="AF141" s="2">
        <f t="shared" si="71"/>
        <v>49.329594759101084</v>
      </c>
      <c r="AG141" s="2">
        <f t="shared" si="72"/>
        <v>-127.7621854850526</v>
      </c>
      <c r="AH141" s="2">
        <f t="shared" si="73"/>
        <v>-82.684650898538877</v>
      </c>
      <c r="AI141" s="2">
        <f t="shared" si="74"/>
        <v>174.01419912194009</v>
      </c>
      <c r="AJ141" s="2">
        <f t="shared" si="75"/>
        <v>99.270455335177644</v>
      </c>
      <c r="AK141" s="2">
        <f t="shared" si="76"/>
        <v>-166.53392096607891</v>
      </c>
      <c r="AL141" s="2">
        <f t="shared" si="77"/>
        <v>-37.844883486521006</v>
      </c>
      <c r="AM141" s="2">
        <f t="shared" si="78"/>
        <v>279.13870335017555</v>
      </c>
      <c r="AN141" s="2">
        <f t="shared" si="79"/>
        <v>174.03035423275327</v>
      </c>
      <c r="AO141" s="2">
        <f t="shared" si="80"/>
        <v>-44471.351922908929</v>
      </c>
      <c r="AP141" s="2">
        <f t="shared" si="81"/>
        <v>-9281.0027116231904</v>
      </c>
      <c r="AQ141" s="2">
        <f t="shared" si="82"/>
        <v>27440.128192205546</v>
      </c>
      <c r="AR141" s="2">
        <f t="shared" si="83"/>
        <v>12020.148141171008</v>
      </c>
      <c r="AS141" s="2">
        <f t="shared" si="84"/>
        <v>-14292.078301155569</v>
      </c>
      <c r="AT141" s="2">
        <f t="shared" si="85"/>
        <v>13173.014578773502</v>
      </c>
      <c r="AU141" s="2">
        <f t="shared" si="86"/>
        <v>-31332.140059355828</v>
      </c>
      <c r="AV141" s="2">
        <f t="shared" si="87"/>
        <v>-8128.136274020716</v>
      </c>
      <c r="AW141" s="2">
        <f t="shared" si="88"/>
        <v>40579.340055758636</v>
      </c>
      <c r="AX141" s="2">
        <f t="shared" si="89"/>
        <v>14292.078301155594</v>
      </c>
    </row>
    <row r="142" spans="6:50" x14ac:dyDescent="0.25">
      <c r="F142" s="5">
        <v>0.11</v>
      </c>
      <c r="G142" s="5">
        <f t="shared" si="46"/>
        <v>2.8797932657906435</v>
      </c>
      <c r="H142" s="2">
        <f t="shared" si="47"/>
        <v>164.99999999999997</v>
      </c>
      <c r="I142" s="4">
        <f t="shared" si="48"/>
        <v>0.9659258262890682</v>
      </c>
      <c r="J142" s="2">
        <f t="shared" si="49"/>
        <v>0.25881904510252063</v>
      </c>
      <c r="K142" s="2">
        <f t="shared" si="50"/>
        <v>-0.96592582628906831</v>
      </c>
      <c r="L142" s="2">
        <f t="shared" si="51"/>
        <v>-0.25881904510252074</v>
      </c>
      <c r="M142" s="2">
        <f t="shared" si="52"/>
        <v>0.25881904510252102</v>
      </c>
      <c r="N142" s="2">
        <f t="shared" si="53"/>
        <v>-0.96592582628906831</v>
      </c>
      <c r="O142" s="2">
        <f t="shared" si="54"/>
        <v>-0.25881904510252068</v>
      </c>
      <c r="P142" s="2">
        <f t="shared" si="55"/>
        <v>0.96592582628906831</v>
      </c>
      <c r="Q142" s="5">
        <f t="shared" si="56"/>
        <v>6.4724071371332981</v>
      </c>
      <c r="R142" s="5">
        <f t="shared" si="57"/>
        <v>4.5405554845551617</v>
      </c>
      <c r="S142" s="5">
        <f t="shared" si="58"/>
        <v>4.0229173943501202</v>
      </c>
      <c r="T142" s="5">
        <f t="shared" si="59"/>
        <v>5.9547690469282575</v>
      </c>
      <c r="U142" s="2">
        <f t="shared" si="60"/>
        <v>3083.4716533622427</v>
      </c>
      <c r="V142" s="2">
        <f t="shared" si="61"/>
        <v>2163.132483866792</v>
      </c>
      <c r="W142" s="2">
        <f t="shared" si="62"/>
        <v>1916.5283466377557</v>
      </c>
      <c r="X142" s="2">
        <f t="shared" si="63"/>
        <v>2836.8675161332067</v>
      </c>
      <c r="Y142" s="2">
        <f t="shared" si="64"/>
        <v>9999.9999999999964</v>
      </c>
      <c r="Z142" s="2">
        <f t="shared" si="65"/>
        <v>-3063.8183992685813</v>
      </c>
      <c r="AA142" s="2">
        <f t="shared" si="66"/>
        <v>-2156.3435975972702</v>
      </c>
      <c r="AB142" s="2">
        <f t="shared" si="67"/>
        <v>-1911.8061530116283</v>
      </c>
      <c r="AC142" s="2">
        <f t="shared" si="68"/>
        <v>-2821.5600719895142</v>
      </c>
      <c r="AD142" s="2">
        <f t="shared" si="69"/>
        <v>-9953.5282218669945</v>
      </c>
      <c r="AE142" s="2">
        <f t="shared" si="70"/>
        <v>335.7398293085966</v>
      </c>
      <c r="AF142" s="2">
        <f t="shared" si="71"/>
        <v>44.321151371694619</v>
      </c>
      <c r="AG142" s="2">
        <f t="shared" si="72"/>
        <v>-129.87352014820689</v>
      </c>
      <c r="AH142" s="2">
        <f t="shared" si="73"/>
        <v>-76.172016624155617</v>
      </c>
      <c r="AI142" s="2">
        <f t="shared" si="74"/>
        <v>174.0154439079287</v>
      </c>
      <c r="AJ142" s="2">
        <f t="shared" si="75"/>
        <v>89.961216130201535</v>
      </c>
      <c r="AK142" s="2">
        <f t="shared" si="76"/>
        <v>-165.40878876911543</v>
      </c>
      <c r="AL142" s="2">
        <f t="shared" si="77"/>
        <v>-34.799504841899171</v>
      </c>
      <c r="AM142" s="2">
        <f t="shared" si="78"/>
        <v>284.2778361563299</v>
      </c>
      <c r="AN142" s="2">
        <f t="shared" si="79"/>
        <v>174.03075867551684</v>
      </c>
      <c r="AO142" s="2">
        <f t="shared" si="80"/>
        <v>-44676.073569192653</v>
      </c>
      <c r="AP142" s="2">
        <f t="shared" si="81"/>
        <v>-8397.8982585696995</v>
      </c>
      <c r="AQ142" s="2">
        <f t="shared" si="82"/>
        <v>27768.363402487441</v>
      </c>
      <c r="AR142" s="2">
        <f t="shared" si="83"/>
        <v>11013.530124119347</v>
      </c>
      <c r="AS142" s="2">
        <f t="shared" si="84"/>
        <v>-14292.078301155567</v>
      </c>
      <c r="AT142" s="2">
        <f t="shared" si="85"/>
        <v>11970.91783385861</v>
      </c>
      <c r="AU142" s="2">
        <f t="shared" si="86"/>
        <v>-31341.382977776335</v>
      </c>
      <c r="AV142" s="2">
        <f t="shared" si="87"/>
        <v>-7440.5105488304507</v>
      </c>
      <c r="AW142" s="2">
        <f t="shared" si="88"/>
        <v>41103.05399390377</v>
      </c>
      <c r="AX142" s="2">
        <f t="shared" si="89"/>
        <v>14292.078301155594</v>
      </c>
    </row>
    <row r="143" spans="6:50" x14ac:dyDescent="0.25">
      <c r="F143" s="5">
        <v>0.111</v>
      </c>
      <c r="G143" s="5">
        <f t="shared" si="46"/>
        <v>2.9059732045705586</v>
      </c>
      <c r="H143" s="2">
        <f t="shared" si="47"/>
        <v>166.5</v>
      </c>
      <c r="I143" s="4">
        <f t="shared" si="48"/>
        <v>0.97236992039767656</v>
      </c>
      <c r="J143" s="2">
        <f t="shared" si="49"/>
        <v>0.23344536385590514</v>
      </c>
      <c r="K143" s="2">
        <f t="shared" si="50"/>
        <v>-0.97236992039767667</v>
      </c>
      <c r="L143" s="2">
        <f t="shared" si="51"/>
        <v>-0.23344536385590528</v>
      </c>
      <c r="M143" s="2">
        <f t="shared" si="52"/>
        <v>0.23344536385590553</v>
      </c>
      <c r="N143" s="2">
        <f t="shared" si="53"/>
        <v>-0.97236992039767667</v>
      </c>
      <c r="O143" s="2">
        <f t="shared" si="54"/>
        <v>-0.2334453638559052</v>
      </c>
      <c r="P143" s="2">
        <f t="shared" si="55"/>
        <v>0.97236992039767667</v>
      </c>
      <c r="Q143" s="5">
        <f t="shared" si="56"/>
        <v>6.4534775499952914</v>
      </c>
      <c r="R143" s="5">
        <f t="shared" si="57"/>
        <v>4.5087377091999379</v>
      </c>
      <c r="S143" s="5">
        <f t="shared" si="58"/>
        <v>4.0418469814881277</v>
      </c>
      <c r="T143" s="5">
        <f t="shared" si="59"/>
        <v>5.9865868222834813</v>
      </c>
      <c r="U143" s="2">
        <f t="shared" si="60"/>
        <v>3074.4535486427444</v>
      </c>
      <c r="V143" s="2">
        <f t="shared" si="61"/>
        <v>2147.9744126419441</v>
      </c>
      <c r="W143" s="2">
        <f t="shared" si="62"/>
        <v>1925.5464513572545</v>
      </c>
      <c r="X143" s="2">
        <f t="shared" si="63"/>
        <v>2852.025587358055</v>
      </c>
      <c r="Y143" s="2">
        <f t="shared" si="64"/>
        <v>9999.9999999999982</v>
      </c>
      <c r="Z143" s="2">
        <f t="shared" si="65"/>
        <v>-3054.9721069222323</v>
      </c>
      <c r="AA143" s="2">
        <f t="shared" si="66"/>
        <v>-2141.3271986353038</v>
      </c>
      <c r="AB143" s="2">
        <f t="shared" si="67"/>
        <v>-1920.757302172218</v>
      </c>
      <c r="AC143" s="2">
        <f t="shared" si="68"/>
        <v>-2836.4716056690459</v>
      </c>
      <c r="AD143" s="2">
        <f t="shared" si="69"/>
        <v>-9953.5282133988003</v>
      </c>
      <c r="AE143" s="2">
        <f t="shared" si="70"/>
        <v>336.00980724135178</v>
      </c>
      <c r="AF143" s="2">
        <f t="shared" si="71"/>
        <v>39.418344140878133</v>
      </c>
      <c r="AG143" s="2">
        <f t="shared" si="72"/>
        <v>-131.97220957677541</v>
      </c>
      <c r="AH143" s="2">
        <f t="shared" si="73"/>
        <v>-69.439217651850967</v>
      </c>
      <c r="AI143" s="2">
        <f t="shared" si="74"/>
        <v>174.01672415360349</v>
      </c>
      <c r="AJ143" s="2">
        <f t="shared" si="75"/>
        <v>80.668817561252766</v>
      </c>
      <c r="AK143" s="2">
        <f t="shared" si="76"/>
        <v>-164.18921978734483</v>
      </c>
      <c r="AL143" s="2">
        <f t="shared" si="77"/>
        <v>-31.683724308253215</v>
      </c>
      <c r="AM143" s="2">
        <f t="shared" si="78"/>
        <v>289.23515732051345</v>
      </c>
      <c r="AN143" s="2">
        <f t="shared" si="79"/>
        <v>174.03103078616817</v>
      </c>
      <c r="AO143" s="2">
        <f t="shared" si="80"/>
        <v>-44842.592285401493</v>
      </c>
      <c r="AP143" s="2">
        <f t="shared" si="81"/>
        <v>-7521.520024685592</v>
      </c>
      <c r="AQ143" s="2">
        <f t="shared" si="82"/>
        <v>28085.151744424234</v>
      </c>
      <c r="AR143" s="2">
        <f t="shared" si="83"/>
        <v>9986.8822645072978</v>
      </c>
      <c r="AS143" s="2">
        <f t="shared" si="84"/>
        <v>-14292.07830115555</v>
      </c>
      <c r="AT143" s="2">
        <f t="shared" si="85"/>
        <v>10765.753909814783</v>
      </c>
      <c r="AU143" s="2">
        <f t="shared" si="86"/>
        <v>-31329.385629553402</v>
      </c>
      <c r="AV143" s="2">
        <f t="shared" si="87"/>
        <v>-6742.6483793781199</v>
      </c>
      <c r="AW143" s="2">
        <f t="shared" si="88"/>
        <v>41598.358400272336</v>
      </c>
      <c r="AX143" s="2">
        <f t="shared" si="89"/>
        <v>14292.078301155598</v>
      </c>
    </row>
    <row r="144" spans="6:50" x14ac:dyDescent="0.25">
      <c r="F144" s="5">
        <v>0.112</v>
      </c>
      <c r="G144" s="5">
        <f t="shared" si="46"/>
        <v>2.9321531433504737</v>
      </c>
      <c r="H144" s="2">
        <f t="shared" si="47"/>
        <v>168</v>
      </c>
      <c r="I144" s="4">
        <f t="shared" si="48"/>
        <v>0.97814760073380569</v>
      </c>
      <c r="J144" s="2">
        <f t="shared" si="49"/>
        <v>0.20791169081775893</v>
      </c>
      <c r="K144" s="2">
        <f t="shared" si="50"/>
        <v>-0.97814760073380569</v>
      </c>
      <c r="L144" s="2">
        <f t="shared" si="51"/>
        <v>-0.20791169081775904</v>
      </c>
      <c r="M144" s="2">
        <f t="shared" si="52"/>
        <v>0.20791169081775931</v>
      </c>
      <c r="N144" s="2">
        <f t="shared" si="53"/>
        <v>-0.97814760073380569</v>
      </c>
      <c r="O144" s="2">
        <f t="shared" si="54"/>
        <v>-0.20791169081775898</v>
      </c>
      <c r="P144" s="2">
        <f t="shared" si="55"/>
        <v>0.97814760073380569</v>
      </c>
      <c r="Q144" s="5">
        <f t="shared" si="56"/>
        <v>6.4337215572932749</v>
      </c>
      <c r="R144" s="5">
        <f t="shared" si="57"/>
        <v>4.4774263558256626</v>
      </c>
      <c r="S144" s="5">
        <f t="shared" si="58"/>
        <v>4.0616029741901452</v>
      </c>
      <c r="T144" s="5">
        <f t="shared" si="59"/>
        <v>6.0178981756577565</v>
      </c>
      <c r="U144" s="2">
        <f t="shared" si="60"/>
        <v>3065.0417421556026</v>
      </c>
      <c r="V144" s="2">
        <f t="shared" si="61"/>
        <v>2133.0576021706011</v>
      </c>
      <c r="W144" s="2">
        <f t="shared" si="62"/>
        <v>1934.9582578443972</v>
      </c>
      <c r="X144" s="2">
        <f t="shared" si="63"/>
        <v>2866.9423978293976</v>
      </c>
      <c r="Y144" s="2">
        <f t="shared" si="64"/>
        <v>9999.9999999999982</v>
      </c>
      <c r="Z144" s="2">
        <f t="shared" si="65"/>
        <v>-3045.7385437675848</v>
      </c>
      <c r="AA144" s="2">
        <f t="shared" si="66"/>
        <v>-2126.54786876651</v>
      </c>
      <c r="AB144" s="2">
        <f t="shared" si="67"/>
        <v>-1930.0985584859261</v>
      </c>
      <c r="AC144" s="2">
        <f t="shared" si="68"/>
        <v>-2851.1432345318094</v>
      </c>
      <c r="AD144" s="2">
        <f t="shared" si="69"/>
        <v>-9953.528205551831</v>
      </c>
      <c r="AE144" s="2">
        <f t="shared" si="70"/>
        <v>335.94436864151317</v>
      </c>
      <c r="AF144" s="2">
        <f t="shared" si="71"/>
        <v>34.621445779265407</v>
      </c>
      <c r="AG144" s="2">
        <f t="shared" si="72"/>
        <v>-134.05624075510588</v>
      </c>
      <c r="AH144" s="2">
        <f t="shared" si="73"/>
        <v>-62.491547833347774</v>
      </c>
      <c r="AI144" s="2">
        <f t="shared" si="74"/>
        <v>174.01802583232492</v>
      </c>
      <c r="AJ144" s="2">
        <f t="shared" si="75"/>
        <v>71.407179910846438</v>
      </c>
      <c r="AK144" s="2">
        <f t="shared" si="76"/>
        <v>-162.88109624680811</v>
      </c>
      <c r="AL144" s="2">
        <f t="shared" si="77"/>
        <v>-28.494533605313944</v>
      </c>
      <c r="AM144" s="2">
        <f t="shared" si="78"/>
        <v>293.99961752468141</v>
      </c>
      <c r="AN144" s="2">
        <f t="shared" si="79"/>
        <v>174.03116758340579</v>
      </c>
      <c r="AO144" s="2">
        <f t="shared" si="80"/>
        <v>-44970.948393576997</v>
      </c>
      <c r="AP144" s="2">
        <f t="shared" si="81"/>
        <v>-6652.3141901844638</v>
      </c>
      <c r="AQ144" s="2">
        <f t="shared" si="82"/>
        <v>28390.121661458423</v>
      </c>
      <c r="AR144" s="2">
        <f t="shared" si="83"/>
        <v>8941.0626211474555</v>
      </c>
      <c r="AS144" s="2">
        <f t="shared" si="84"/>
        <v>-14292.078301155583</v>
      </c>
      <c r="AT144" s="2">
        <f t="shared" si="85"/>
        <v>9558.8701655787299</v>
      </c>
      <c r="AU144" s="2">
        <f t="shared" si="86"/>
        <v>-31296.67763685267</v>
      </c>
      <c r="AV144" s="2">
        <f t="shared" si="87"/>
        <v>-6034.5066457532075</v>
      </c>
      <c r="AW144" s="2">
        <f t="shared" si="88"/>
        <v>42064.392418182731</v>
      </c>
      <c r="AX144" s="2">
        <f t="shared" si="89"/>
        <v>14292.078301155583</v>
      </c>
    </row>
    <row r="145" spans="6:50" x14ac:dyDescent="0.25">
      <c r="F145" s="5">
        <v>0.113</v>
      </c>
      <c r="G145" s="5">
        <f t="shared" si="46"/>
        <v>2.9583330821303884</v>
      </c>
      <c r="H145" s="2">
        <f t="shared" si="47"/>
        <v>169.5</v>
      </c>
      <c r="I145" s="4">
        <f t="shared" si="48"/>
        <v>0.98325490756395451</v>
      </c>
      <c r="J145" s="2">
        <f t="shared" si="49"/>
        <v>0.18223552549214778</v>
      </c>
      <c r="K145" s="2">
        <f t="shared" si="50"/>
        <v>-0.98325490756395451</v>
      </c>
      <c r="L145" s="2">
        <f t="shared" si="51"/>
        <v>-0.18223552549214789</v>
      </c>
      <c r="M145" s="2">
        <f t="shared" si="52"/>
        <v>0.18223552549214772</v>
      </c>
      <c r="N145" s="2">
        <f t="shared" si="53"/>
        <v>-0.98325490756395451</v>
      </c>
      <c r="O145" s="2">
        <f t="shared" si="54"/>
        <v>-0.18223552549214783</v>
      </c>
      <c r="P145" s="2">
        <f t="shared" si="55"/>
        <v>0.98325490756395451</v>
      </c>
      <c r="Q145" s="5">
        <f t="shared" si="56"/>
        <v>6.4131526987978118</v>
      </c>
      <c r="R145" s="5">
        <f t="shared" si="57"/>
        <v>4.4466428836699032</v>
      </c>
      <c r="S145" s="5">
        <f t="shared" si="58"/>
        <v>4.0821718326856073</v>
      </c>
      <c r="T145" s="5">
        <f t="shared" si="59"/>
        <v>6.0486816478135159</v>
      </c>
      <c r="U145" s="2">
        <f t="shared" si="60"/>
        <v>3055.2426842828509</v>
      </c>
      <c r="V145" s="2">
        <f t="shared" si="61"/>
        <v>2118.392275689549</v>
      </c>
      <c r="W145" s="2">
        <f t="shared" si="62"/>
        <v>1944.7573157171482</v>
      </c>
      <c r="X145" s="2">
        <f t="shared" si="63"/>
        <v>2881.6077243104496</v>
      </c>
      <c r="Y145" s="2">
        <f t="shared" si="64"/>
        <v>9999.9999999999982</v>
      </c>
      <c r="Z145" s="2">
        <f t="shared" si="65"/>
        <v>-3036.1239055886404</v>
      </c>
      <c r="AA145" s="2">
        <f t="shared" si="66"/>
        <v>-2112.015845137581</v>
      </c>
      <c r="AB145" s="2">
        <f t="shared" si="67"/>
        <v>-1939.8234310215171</v>
      </c>
      <c r="AC145" s="2">
        <f t="shared" si="68"/>
        <v>-2865.5650166643172</v>
      </c>
      <c r="AD145" s="2">
        <f t="shared" si="69"/>
        <v>-9953.5281984120556</v>
      </c>
      <c r="AE145" s="2">
        <f t="shared" si="70"/>
        <v>335.5471575745932</v>
      </c>
      <c r="AF145" s="2">
        <f t="shared" si="71"/>
        <v>29.930432603423949</v>
      </c>
      <c r="AG145" s="2">
        <f t="shared" si="72"/>
        <v>-136.12337154815518</v>
      </c>
      <c r="AH145" s="2">
        <f t="shared" si="73"/>
        <v>-55.334883947233642</v>
      </c>
      <c r="AI145" s="2">
        <f t="shared" si="74"/>
        <v>174.01933468262831</v>
      </c>
      <c r="AJ145" s="2">
        <f t="shared" si="75"/>
        <v>62.18998971436627</v>
      </c>
      <c r="AK145" s="2">
        <f t="shared" si="76"/>
        <v>-161.49016314657507</v>
      </c>
      <c r="AL145" s="2">
        <f t="shared" si="77"/>
        <v>-25.228975675595532</v>
      </c>
      <c r="AM145" s="2">
        <f t="shared" si="78"/>
        <v>298.56031667625473</v>
      </c>
      <c r="AN145" s="2">
        <f t="shared" si="79"/>
        <v>174.0311675684504</v>
      </c>
      <c r="AO145" s="2">
        <f t="shared" si="80"/>
        <v>-45061.235446799743</v>
      </c>
      <c r="AP145" s="2">
        <f t="shared" si="81"/>
        <v>-5790.6949433818763</v>
      </c>
      <c r="AQ145" s="2">
        <f t="shared" si="82"/>
        <v>28682.882620496832</v>
      </c>
      <c r="AR145" s="2">
        <f t="shared" si="83"/>
        <v>7876.9694685292079</v>
      </c>
      <c r="AS145" s="2">
        <f t="shared" si="84"/>
        <v>-14292.078301155576</v>
      </c>
      <c r="AT145" s="2">
        <f t="shared" si="85"/>
        <v>8351.6063411448795</v>
      </c>
      <c r="AU145" s="2">
        <f t="shared" si="86"/>
        <v>-31243.794018259843</v>
      </c>
      <c r="AV145" s="2">
        <f t="shared" si="87"/>
        <v>-5316.0580707662002</v>
      </c>
      <c r="AW145" s="2">
        <f t="shared" si="88"/>
        <v>42500.324049036724</v>
      </c>
      <c r="AX145" s="2">
        <f t="shared" si="89"/>
        <v>14292.078301155561</v>
      </c>
    </row>
    <row r="146" spans="6:50" x14ac:dyDescent="0.25">
      <c r="F146" s="5">
        <v>0.114</v>
      </c>
      <c r="G146" s="5">
        <f t="shared" si="46"/>
        <v>2.9845130209103035</v>
      </c>
      <c r="H146" s="2">
        <f t="shared" si="47"/>
        <v>171</v>
      </c>
      <c r="I146" s="4">
        <f t="shared" si="48"/>
        <v>0.98768834059513766</v>
      </c>
      <c r="J146" s="2">
        <f t="shared" si="49"/>
        <v>0.15643446504023104</v>
      </c>
      <c r="K146" s="2">
        <f t="shared" si="50"/>
        <v>-0.98768834059513766</v>
      </c>
      <c r="L146" s="2">
        <f t="shared" si="51"/>
        <v>-0.15643446504023117</v>
      </c>
      <c r="M146" s="2">
        <f t="shared" si="52"/>
        <v>0.15643446504023098</v>
      </c>
      <c r="N146" s="2">
        <f t="shared" si="53"/>
        <v>-0.98768834059513766</v>
      </c>
      <c r="O146" s="2">
        <f t="shared" si="54"/>
        <v>-0.15643446504023112</v>
      </c>
      <c r="P146" s="2">
        <f t="shared" si="55"/>
        <v>0.98768834059513766</v>
      </c>
      <c r="Q146" s="5">
        <f t="shared" si="56"/>
        <v>6.3917850713770781</v>
      </c>
      <c r="R146" s="5">
        <f t="shared" si="57"/>
        <v>4.4164083901868034</v>
      </c>
      <c r="S146" s="5">
        <f t="shared" si="58"/>
        <v>4.1035394601063411</v>
      </c>
      <c r="T146" s="5">
        <f t="shared" si="59"/>
        <v>6.0789161412966157</v>
      </c>
      <c r="U146" s="2">
        <f t="shared" si="60"/>
        <v>3045.0630908092826</v>
      </c>
      <c r="V146" s="2">
        <f t="shared" si="61"/>
        <v>2103.9884840810078</v>
      </c>
      <c r="W146" s="2">
        <f t="shared" si="62"/>
        <v>1954.9369091907167</v>
      </c>
      <c r="X146" s="2">
        <f t="shared" si="63"/>
        <v>2896.0115159189913</v>
      </c>
      <c r="Y146" s="2">
        <f t="shared" si="64"/>
        <v>9999.9999999999982</v>
      </c>
      <c r="Z146" s="2">
        <f t="shared" si="65"/>
        <v>-3026.1346469950108</v>
      </c>
      <c r="AA146" s="2">
        <f t="shared" si="66"/>
        <v>-2097.7411963133814</v>
      </c>
      <c r="AB146" s="2">
        <f t="shared" si="67"/>
        <v>-1949.9251630540014</v>
      </c>
      <c r="AC146" s="2">
        <f t="shared" si="68"/>
        <v>-2879.7271856953112</v>
      </c>
      <c r="AD146" s="2">
        <f t="shared" si="69"/>
        <v>-9953.5281920577036</v>
      </c>
      <c r="AE146" s="2">
        <f t="shared" si="70"/>
        <v>334.82245097268509</v>
      </c>
      <c r="AF146" s="2">
        <f t="shared" si="71"/>
        <v>25.344997412418628</v>
      </c>
      <c r="AG146" s="2">
        <f t="shared" si="72"/>
        <v>-138.17112967446388</v>
      </c>
      <c r="AH146" s="2">
        <f t="shared" si="73"/>
        <v>-47.975682346163822</v>
      </c>
      <c r="AI146" s="2">
        <f t="shared" si="74"/>
        <v>174.02063636447605</v>
      </c>
      <c r="AJ146" s="2">
        <f t="shared" si="75"/>
        <v>53.030666505398266</v>
      </c>
      <c r="AK146" s="2">
        <f t="shared" si="76"/>
        <v>-160.02201580209299</v>
      </c>
      <c r="AL146" s="2">
        <f t="shared" si="77"/>
        <v>-21.884157042498927</v>
      </c>
      <c r="AM146" s="2">
        <f t="shared" si="78"/>
        <v>302.90653708065997</v>
      </c>
      <c r="AN146" s="2">
        <f t="shared" si="79"/>
        <v>174.03103074146634</v>
      </c>
      <c r="AO146" s="2">
        <f t="shared" si="80"/>
        <v>-45113.599667533817</v>
      </c>
      <c r="AP146" s="2">
        <f t="shared" si="81"/>
        <v>-4937.0446943702864</v>
      </c>
      <c r="AQ146" s="2">
        <f t="shared" si="82"/>
        <v>28963.025877101496</v>
      </c>
      <c r="AR146" s="2">
        <f t="shared" si="83"/>
        <v>6795.5401836470455</v>
      </c>
      <c r="AS146" s="2">
        <f t="shared" si="84"/>
        <v>-14292.078301155561</v>
      </c>
      <c r="AT146" s="2">
        <f t="shared" si="85"/>
        <v>7145.2922343675355</v>
      </c>
      <c r="AU146" s="2">
        <f t="shared" si="86"/>
        <v>-31171.273417098746</v>
      </c>
      <c r="AV146" s="2">
        <f t="shared" si="87"/>
        <v>-4587.2926436497901</v>
      </c>
      <c r="AW146" s="2">
        <f t="shared" si="88"/>
        <v>42905.352127536571</v>
      </c>
      <c r="AX146" s="2">
        <f t="shared" si="89"/>
        <v>14292.078301155569</v>
      </c>
    </row>
    <row r="147" spans="6:50" x14ac:dyDescent="0.25">
      <c r="F147" s="5">
        <v>0.115</v>
      </c>
      <c r="G147" s="5">
        <f t="shared" si="46"/>
        <v>3.0106929596902186</v>
      </c>
      <c r="H147" s="2">
        <f t="shared" si="47"/>
        <v>172.5</v>
      </c>
      <c r="I147" s="4">
        <f t="shared" si="48"/>
        <v>0.99144486137381038</v>
      </c>
      <c r="J147" s="2">
        <f t="shared" si="49"/>
        <v>0.13052619222005163</v>
      </c>
      <c r="K147" s="2">
        <f t="shared" si="50"/>
        <v>-0.99144486137381038</v>
      </c>
      <c r="L147" s="2">
        <f t="shared" si="51"/>
        <v>-0.13052619222005174</v>
      </c>
      <c r="M147" s="2">
        <f t="shared" si="52"/>
        <v>0.13052619222005157</v>
      </c>
      <c r="N147" s="2">
        <f t="shared" si="53"/>
        <v>-0.99144486137381038</v>
      </c>
      <c r="O147" s="2">
        <f t="shared" si="54"/>
        <v>-0.13052619222005168</v>
      </c>
      <c r="P147" s="2">
        <f t="shared" si="55"/>
        <v>0.99144486137381038</v>
      </c>
      <c r="Q147" s="5">
        <f t="shared" si="56"/>
        <v>6.3696333193355716</v>
      </c>
      <c r="R147" s="5">
        <f t="shared" si="57"/>
        <v>4.3867435965879515</v>
      </c>
      <c r="S147" s="5">
        <f t="shared" si="58"/>
        <v>4.1256912121478475</v>
      </c>
      <c r="T147" s="5">
        <f t="shared" si="59"/>
        <v>6.1085809348954676</v>
      </c>
      <c r="U147" s="2">
        <f t="shared" si="60"/>
        <v>3034.509938319783</v>
      </c>
      <c r="V147" s="2">
        <f t="shared" si="61"/>
        <v>2089.8560989842608</v>
      </c>
      <c r="W147" s="2">
        <f t="shared" si="62"/>
        <v>1965.4900616802163</v>
      </c>
      <c r="X147" s="2">
        <f t="shared" si="63"/>
        <v>2910.1439010157383</v>
      </c>
      <c r="Y147" s="2">
        <f t="shared" si="64"/>
        <v>9999.9999999999982</v>
      </c>
      <c r="Z147" s="2">
        <f t="shared" si="65"/>
        <v>-3015.7774774411482</v>
      </c>
      <c r="AA147" s="2">
        <f t="shared" si="66"/>
        <v>-2083.733815092095</v>
      </c>
      <c r="AB147" s="2">
        <f t="shared" si="67"/>
        <v>-1960.3967368731498</v>
      </c>
      <c r="AC147" s="2">
        <f t="shared" si="68"/>
        <v>-2893.6201571520019</v>
      </c>
      <c r="AD147" s="2">
        <f t="shared" si="69"/>
        <v>-9953.5281865583947</v>
      </c>
      <c r="AE147" s="2">
        <f t="shared" si="70"/>
        <v>333.7751397068082</v>
      </c>
      <c r="AF147" s="2">
        <f t="shared" si="71"/>
        <v>20.864562752819733</v>
      </c>
      <c r="AG147" s="2">
        <f t="shared" si="72"/>
        <v>-140.19681221872509</v>
      </c>
      <c r="AH147" s="2">
        <f t="shared" si="73"/>
        <v>-40.420973624533374</v>
      </c>
      <c r="AI147" s="2">
        <f t="shared" si="74"/>
        <v>174.02191661636948</v>
      </c>
      <c r="AJ147" s="2">
        <f t="shared" si="75"/>
        <v>43.942330774983276</v>
      </c>
      <c r="AK147" s="2">
        <f t="shared" si="76"/>
        <v>-158.48208833994244</v>
      </c>
      <c r="AL147" s="2">
        <f t="shared" si="77"/>
        <v>-18.457260482386307</v>
      </c>
      <c r="AM147" s="2">
        <f t="shared" si="78"/>
        <v>307.02777664890385</v>
      </c>
      <c r="AN147" s="2">
        <f t="shared" si="79"/>
        <v>174.03075860155838</v>
      </c>
      <c r="AO147" s="2">
        <f t="shared" si="80"/>
        <v>-45128.239277023611</v>
      </c>
      <c r="AP147" s="2">
        <f t="shared" si="81"/>
        <v>-4091.7143833240034</v>
      </c>
      <c r="AQ147" s="2">
        <f t="shared" si="82"/>
        <v>29230.125326012163</v>
      </c>
      <c r="AR147" s="2">
        <f t="shared" si="83"/>
        <v>5697.7500331798719</v>
      </c>
      <c r="AS147" s="2">
        <f t="shared" si="84"/>
        <v>-14292.07830115558</v>
      </c>
      <c r="AT147" s="2">
        <f t="shared" si="85"/>
        <v>5941.2454125417726</v>
      </c>
      <c r="AU147" s="2">
        <f t="shared" si="86"/>
        <v>-31079.656355229941</v>
      </c>
      <c r="AV147" s="2">
        <f t="shared" si="87"/>
        <v>-3848.2190039620973</v>
      </c>
      <c r="AW147" s="2">
        <f t="shared" si="88"/>
        <v>43278.708247805822</v>
      </c>
      <c r="AX147" s="2">
        <f t="shared" si="89"/>
        <v>14292.078301155554</v>
      </c>
    </row>
    <row r="148" spans="6:50" x14ac:dyDescent="0.25">
      <c r="F148" s="5">
        <v>0.11600000000000001</v>
      </c>
      <c r="G148" s="5">
        <f t="shared" si="46"/>
        <v>3.0368728984701332</v>
      </c>
      <c r="H148" s="2">
        <f t="shared" si="47"/>
        <v>174</v>
      </c>
      <c r="I148" s="4">
        <f t="shared" si="48"/>
        <v>0.99452189536827329</v>
      </c>
      <c r="J148" s="2">
        <f t="shared" si="49"/>
        <v>0.10452846326765423</v>
      </c>
      <c r="K148" s="2">
        <f t="shared" si="50"/>
        <v>-0.99452189536827329</v>
      </c>
      <c r="L148" s="2">
        <f t="shared" si="51"/>
        <v>-0.10452846326765436</v>
      </c>
      <c r="M148" s="2">
        <f t="shared" si="52"/>
        <v>0.10452846326765373</v>
      </c>
      <c r="N148" s="2">
        <f t="shared" si="53"/>
        <v>-0.99452189536827329</v>
      </c>
      <c r="O148" s="2">
        <f t="shared" si="54"/>
        <v>-0.1045284632676543</v>
      </c>
      <c r="P148" s="2">
        <f t="shared" si="55"/>
        <v>0.99452189536827329</v>
      </c>
      <c r="Q148" s="5">
        <f t="shared" si="56"/>
        <v>6.3467126243776368</v>
      </c>
      <c r="R148" s="5">
        <f t="shared" si="57"/>
        <v>4.3576688336410907</v>
      </c>
      <c r="S148" s="5">
        <f t="shared" si="58"/>
        <v>4.1486119071057814</v>
      </c>
      <c r="T148" s="5">
        <f t="shared" si="59"/>
        <v>6.1376556978423285</v>
      </c>
      <c r="U148" s="2">
        <f t="shared" si="60"/>
        <v>3023.590459417926</v>
      </c>
      <c r="V148" s="2">
        <f t="shared" si="61"/>
        <v>2076.0048060301251</v>
      </c>
      <c r="W148" s="2">
        <f t="shared" si="62"/>
        <v>1976.4095405820729</v>
      </c>
      <c r="X148" s="2">
        <f t="shared" si="63"/>
        <v>2923.995193969874</v>
      </c>
      <c r="Y148" s="2">
        <f t="shared" si="64"/>
        <v>9999.9999999999982</v>
      </c>
      <c r="Z148" s="2">
        <f t="shared" si="65"/>
        <v>-3005.0593570747769</v>
      </c>
      <c r="AA148" s="2">
        <f t="shared" si="66"/>
        <v>-2070.0034114448677</v>
      </c>
      <c r="AB148" s="2">
        <f t="shared" si="67"/>
        <v>-1971.2308787796885</v>
      </c>
      <c r="AC148" s="2">
        <f t="shared" si="68"/>
        <v>-2907.2345346750444</v>
      </c>
      <c r="AD148" s="2">
        <f t="shared" si="69"/>
        <v>-9953.5281819743777</v>
      </c>
      <c r="AE148" s="2">
        <f t="shared" si="70"/>
        <v>332.41070792131785</v>
      </c>
      <c r="AF148" s="2">
        <f t="shared" si="71"/>
        <v>16.488294504222065</v>
      </c>
      <c r="AG148" s="2">
        <f t="shared" si="72"/>
        <v>-142.19748572165568</v>
      </c>
      <c r="AH148" s="2">
        <f t="shared" si="73"/>
        <v>-32.678355292283463</v>
      </c>
      <c r="AI148" s="2">
        <f t="shared" si="74"/>
        <v>174.02316141160074</v>
      </c>
      <c r="AJ148" s="2">
        <f t="shared" si="75"/>
        <v>34.937773250192343</v>
      </c>
      <c r="AK148" s="2">
        <f t="shared" si="76"/>
        <v>-156.87564314172289</v>
      </c>
      <c r="AL148" s="2">
        <f t="shared" si="77"/>
        <v>-14.945557993476688</v>
      </c>
      <c r="AM148" s="2">
        <f t="shared" si="78"/>
        <v>310.91378201535559</v>
      </c>
      <c r="AN148" s="2">
        <f t="shared" si="79"/>
        <v>174.03035413034837</v>
      </c>
      <c r="AO148" s="2">
        <f t="shared" si="80"/>
        <v>-45105.403717766159</v>
      </c>
      <c r="AP148" s="2">
        <f t="shared" si="81"/>
        <v>-3255.0238816589035</v>
      </c>
      <c r="AQ148" s="2">
        <f t="shared" si="82"/>
        <v>29483.73843485432</v>
      </c>
      <c r="AR148" s="2">
        <f t="shared" si="83"/>
        <v>4584.6108634151678</v>
      </c>
      <c r="AS148" s="2">
        <f t="shared" si="84"/>
        <v>-14292.078301155576</v>
      </c>
      <c r="AT148" s="2">
        <f t="shared" si="85"/>
        <v>4740.7689641054249</v>
      </c>
      <c r="AU148" s="2">
        <f t="shared" si="86"/>
        <v>-30969.483517300865</v>
      </c>
      <c r="AV148" s="2">
        <f t="shared" si="87"/>
        <v>-3098.8657809686206</v>
      </c>
      <c r="AW148" s="2">
        <f t="shared" si="88"/>
        <v>43619.658635319618</v>
      </c>
      <c r="AX148" s="2">
        <f t="shared" si="89"/>
        <v>14292.078301155558</v>
      </c>
    </row>
    <row r="149" spans="6:50" x14ac:dyDescent="0.25">
      <c r="F149" s="5">
        <v>0.11700000000000001</v>
      </c>
      <c r="G149" s="5">
        <f t="shared" si="46"/>
        <v>3.0630528372500483</v>
      </c>
      <c r="H149" s="2">
        <f t="shared" si="47"/>
        <v>175.5</v>
      </c>
      <c r="I149" s="4">
        <f t="shared" si="48"/>
        <v>0.99691733373312796</v>
      </c>
      <c r="J149" s="2">
        <f t="shared" si="49"/>
        <v>7.8459095727845568E-2</v>
      </c>
      <c r="K149" s="2">
        <f t="shared" si="50"/>
        <v>-0.99691733373312796</v>
      </c>
      <c r="L149" s="2">
        <f t="shared" si="51"/>
        <v>-7.8459095727845693E-2</v>
      </c>
      <c r="M149" s="2">
        <f t="shared" si="52"/>
        <v>7.8459095727845068E-2</v>
      </c>
      <c r="N149" s="2">
        <f t="shared" si="53"/>
        <v>-0.99691733373312796</v>
      </c>
      <c r="O149" s="2">
        <f t="shared" si="54"/>
        <v>-7.8459095727845624E-2</v>
      </c>
      <c r="P149" s="2">
        <f t="shared" si="55"/>
        <v>0.99691733373312796</v>
      </c>
      <c r="Q149" s="5">
        <f t="shared" si="56"/>
        <v>6.3230386952026825</v>
      </c>
      <c r="R149" s="5">
        <f t="shared" si="57"/>
        <v>4.3292040277364272</v>
      </c>
      <c r="S149" s="5">
        <f t="shared" si="58"/>
        <v>4.1722858362807358</v>
      </c>
      <c r="T149" s="5">
        <f t="shared" si="59"/>
        <v>6.1661205037469919</v>
      </c>
      <c r="U149" s="2">
        <f t="shared" si="60"/>
        <v>3012.3121377691104</v>
      </c>
      <c r="V149" s="2">
        <f t="shared" si="61"/>
        <v>2062.4440982029037</v>
      </c>
      <c r="W149" s="2">
        <f t="shared" si="62"/>
        <v>1987.6878622308882</v>
      </c>
      <c r="X149" s="2">
        <f t="shared" si="63"/>
        <v>2937.555901797095</v>
      </c>
      <c r="Y149" s="2">
        <f t="shared" si="64"/>
        <v>9999.9999999999982</v>
      </c>
      <c r="Z149" s="2">
        <f t="shared" si="65"/>
        <v>-2993.9874924156989</v>
      </c>
      <c r="AA149" s="2">
        <f t="shared" si="66"/>
        <v>-2056.5595055854296</v>
      </c>
      <c r="AB149" s="2">
        <f t="shared" si="67"/>
        <v>-1982.4200642656697</v>
      </c>
      <c r="AC149" s="2">
        <f t="shared" si="68"/>
        <v>-2920.5611160890776</v>
      </c>
      <c r="AD149" s="2">
        <f t="shared" si="69"/>
        <v>-9953.5281783558748</v>
      </c>
      <c r="AE149" s="2">
        <f t="shared" si="70"/>
        <v>330.73521072432976</v>
      </c>
      <c r="AF149" s="2">
        <f t="shared" si="71"/>
        <v>12.215115721251353</v>
      </c>
      <c r="AG149" s="2">
        <f t="shared" si="72"/>
        <v>-144.16998688487095</v>
      </c>
      <c r="AH149" s="2">
        <f t="shared" si="73"/>
        <v>-24.75598244877737</v>
      </c>
      <c r="AI149" s="2">
        <f t="shared" si="74"/>
        <v>174.02435711193283</v>
      </c>
      <c r="AJ149" s="2">
        <f t="shared" si="75"/>
        <v>26.029425591004646</v>
      </c>
      <c r="AK149" s="2">
        <f t="shared" si="76"/>
        <v>-155.2077612302848</v>
      </c>
      <c r="AL149" s="2">
        <f t="shared" si="77"/>
        <v>-11.346424040722299</v>
      </c>
      <c r="AM149" s="2">
        <f t="shared" si="78"/>
        <v>314.55458143930991</v>
      </c>
      <c r="AN149" s="2">
        <f t="shared" si="79"/>
        <v>174.02982175930745</v>
      </c>
      <c r="AO149" s="2">
        <f t="shared" si="80"/>
        <v>-45045.392771350802</v>
      </c>
      <c r="AP149" s="2">
        <f t="shared" si="81"/>
        <v>-2427.2624840134763</v>
      </c>
      <c r="AQ149" s="2">
        <f t="shared" si="82"/>
        <v>29723.407258633772</v>
      </c>
      <c r="AR149" s="2">
        <f t="shared" si="83"/>
        <v>3457.1696955749453</v>
      </c>
      <c r="AS149" s="2">
        <f t="shared" si="84"/>
        <v>-14292.07830115556</v>
      </c>
      <c r="AT149" s="2">
        <f t="shared" si="85"/>
        <v>3545.1492956906436</v>
      </c>
      <c r="AU149" s="2">
        <f t="shared" si="86"/>
        <v>-30841.294070310963</v>
      </c>
      <c r="AV149" s="2">
        <f t="shared" si="87"/>
        <v>-2339.2828838977512</v>
      </c>
      <c r="AW149" s="2">
        <f t="shared" si="88"/>
        <v>43927.50595967361</v>
      </c>
      <c r="AX149" s="2">
        <f t="shared" si="89"/>
        <v>14292.07830115554</v>
      </c>
    </row>
    <row r="150" spans="6:50" x14ac:dyDescent="0.25">
      <c r="F150" s="5">
        <v>0.11799999999999999</v>
      </c>
      <c r="G150" s="5">
        <f t="shared" si="46"/>
        <v>3.0892327760299629</v>
      </c>
      <c r="H150" s="2">
        <f t="shared" si="47"/>
        <v>176.99999999999997</v>
      </c>
      <c r="I150" s="4">
        <f t="shared" si="48"/>
        <v>0.99862953475457383</v>
      </c>
      <c r="J150" s="2">
        <f t="shared" si="49"/>
        <v>5.2335956242944306E-2</v>
      </c>
      <c r="K150" s="2">
        <f t="shared" si="50"/>
        <v>-0.99862953475457383</v>
      </c>
      <c r="L150" s="2">
        <f t="shared" si="51"/>
        <v>-5.2335956242944431E-2</v>
      </c>
      <c r="M150" s="2">
        <f t="shared" si="52"/>
        <v>5.2335956242944251E-2</v>
      </c>
      <c r="N150" s="2">
        <f t="shared" si="53"/>
        <v>-0.99862953475457383</v>
      </c>
      <c r="O150" s="2">
        <f t="shared" si="54"/>
        <v>-5.2335956242944369E-2</v>
      </c>
      <c r="P150" s="2">
        <f t="shared" si="55"/>
        <v>0.99862953475457383</v>
      </c>
      <c r="Q150" s="5">
        <f t="shared" si="56"/>
        <v>6.2986277567392284</v>
      </c>
      <c r="R150" s="5">
        <f t="shared" si="57"/>
        <v>4.30136868723008</v>
      </c>
      <c r="S150" s="5">
        <f t="shared" si="58"/>
        <v>4.1966967747441908</v>
      </c>
      <c r="T150" s="5">
        <f t="shared" si="59"/>
        <v>6.1939558442533391</v>
      </c>
      <c r="U150" s="2">
        <f t="shared" si="60"/>
        <v>3000.6827029716314</v>
      </c>
      <c r="V150" s="2">
        <f t="shared" si="61"/>
        <v>2049.1832693343686</v>
      </c>
      <c r="W150" s="2">
        <f t="shared" si="62"/>
        <v>1999.3172970283676</v>
      </c>
      <c r="X150" s="2">
        <f t="shared" si="63"/>
        <v>2950.8167306656301</v>
      </c>
      <c r="Y150" s="2">
        <f t="shared" si="64"/>
        <v>9999.9999999999982</v>
      </c>
      <c r="Z150" s="2">
        <f t="shared" si="65"/>
        <v>-2982.5693318662729</v>
      </c>
      <c r="AA150" s="2">
        <f t="shared" si="66"/>
        <v>-2043.4114211750443</v>
      </c>
      <c r="AB150" s="2">
        <f t="shared" si="67"/>
        <v>-1993.9565233753679</v>
      </c>
      <c r="AC150" s="2">
        <f t="shared" si="68"/>
        <v>-2933.5908993258536</v>
      </c>
      <c r="AD150" s="2">
        <f t="shared" si="69"/>
        <v>-9953.52817574254</v>
      </c>
      <c r="AE150" s="2">
        <f t="shared" si="70"/>
        <v>328.75525033396855</v>
      </c>
      <c r="AF150" s="2">
        <f t="shared" si="71"/>
        <v>8.0437206702662163</v>
      </c>
      <c r="AG150" s="2">
        <f t="shared" si="72"/>
        <v>-146.11092392812185</v>
      </c>
      <c r="AH150" s="2">
        <f t="shared" si="73"/>
        <v>-16.662556459089945</v>
      </c>
      <c r="AI150" s="2">
        <f t="shared" si="74"/>
        <v>174.02549061702297</v>
      </c>
      <c r="AJ150" s="2">
        <f t="shared" si="75"/>
        <v>17.229332597643719</v>
      </c>
      <c r="AK150" s="2">
        <f t="shared" si="76"/>
        <v>-153.48333358725307</v>
      </c>
      <c r="AL150" s="2">
        <f t="shared" si="77"/>
        <v>-7.6573490520663121</v>
      </c>
      <c r="AM150" s="2">
        <f t="shared" si="78"/>
        <v>317.94051736288014</v>
      </c>
      <c r="AN150" s="2">
        <f t="shared" si="79"/>
        <v>174.02916732120448</v>
      </c>
      <c r="AO150" s="2">
        <f t="shared" si="80"/>
        <v>-44948.555574219863</v>
      </c>
      <c r="AP150" s="2">
        <f t="shared" si="81"/>
        <v>-1608.6894887648562</v>
      </c>
      <c r="AQ150" s="2">
        <f t="shared" si="82"/>
        <v>29948.659532373164</v>
      </c>
      <c r="AR150" s="2">
        <f t="shared" si="83"/>
        <v>2316.5072294559714</v>
      </c>
      <c r="AS150" s="2">
        <f t="shared" si="84"/>
        <v>-14292.078301155587</v>
      </c>
      <c r="AT150" s="2">
        <f t="shared" si="85"/>
        <v>2355.653979625245</v>
      </c>
      <c r="AU150" s="2">
        <f t="shared" si="86"/>
        <v>-30695.624023233555</v>
      </c>
      <c r="AV150" s="2">
        <f t="shared" si="87"/>
        <v>-1569.542738595577</v>
      </c>
      <c r="AW150" s="2">
        <f t="shared" si="88"/>
        <v>44201.591083359461</v>
      </c>
      <c r="AX150" s="2">
        <f t="shared" si="89"/>
        <v>14292.078301155572</v>
      </c>
    </row>
    <row r="151" spans="6:50" x14ac:dyDescent="0.25">
      <c r="F151" s="5">
        <v>0.11899999999999999</v>
      </c>
      <c r="G151" s="5">
        <f t="shared" si="46"/>
        <v>3.115412714809878</v>
      </c>
      <c r="H151" s="2">
        <f t="shared" si="47"/>
        <v>178.5</v>
      </c>
      <c r="I151" s="4">
        <f t="shared" si="48"/>
        <v>0.99965732497555726</v>
      </c>
      <c r="J151" s="2">
        <f t="shared" si="49"/>
        <v>2.6176948307873482E-2</v>
      </c>
      <c r="K151" s="2">
        <f t="shared" si="50"/>
        <v>-0.99965732497555726</v>
      </c>
      <c r="L151" s="2">
        <f t="shared" si="51"/>
        <v>-2.6176948307873607E-2</v>
      </c>
      <c r="M151" s="2">
        <f t="shared" si="52"/>
        <v>2.6176948307873423E-2</v>
      </c>
      <c r="N151" s="2">
        <f t="shared" si="53"/>
        <v>-0.99965732497555726</v>
      </c>
      <c r="O151" s="2">
        <f t="shared" si="54"/>
        <v>-2.6176948307873545E-2</v>
      </c>
      <c r="P151" s="2">
        <f t="shared" si="55"/>
        <v>0.99965732497555726</v>
      </c>
      <c r="Q151" s="5">
        <f t="shared" si="56"/>
        <v>6.2734965390251407</v>
      </c>
      <c r="R151" s="5">
        <f t="shared" si="57"/>
        <v>4.2741818890740255</v>
      </c>
      <c r="S151" s="5">
        <f t="shared" si="58"/>
        <v>4.2218279924582784</v>
      </c>
      <c r="T151" s="5">
        <f t="shared" si="59"/>
        <v>6.2211426424093936</v>
      </c>
      <c r="U151" s="2">
        <f t="shared" si="60"/>
        <v>2988.7101252591938</v>
      </c>
      <c r="V151" s="2">
        <f t="shared" si="61"/>
        <v>2036.2314077342339</v>
      </c>
      <c r="W151" s="2">
        <f t="shared" si="62"/>
        <v>2011.2898747408055</v>
      </c>
      <c r="X151" s="2">
        <f t="shared" si="63"/>
        <v>2963.7685922657652</v>
      </c>
      <c r="Y151" s="2">
        <f t="shared" si="64"/>
        <v>9999.9999999999982</v>
      </c>
      <c r="Z151" s="2">
        <f t="shared" si="65"/>
        <v>-2970.8125610549823</v>
      </c>
      <c r="AA151" s="2">
        <f t="shared" si="66"/>
        <v>-2030.5682786679849</v>
      </c>
      <c r="AB151" s="2">
        <f t="shared" si="67"/>
        <v>-2005.8322462429032</v>
      </c>
      <c r="AC151" s="2">
        <f t="shared" si="68"/>
        <v>-2946.3150881971237</v>
      </c>
      <c r="AD151" s="2">
        <f t="shared" si="69"/>
        <v>-9953.5281741629951</v>
      </c>
      <c r="AE151" s="2">
        <f t="shared" si="70"/>
        <v>326.4779507856091</v>
      </c>
      <c r="AF151" s="2">
        <f t="shared" si="71"/>
        <v>3.9725890014789638</v>
      </c>
      <c r="AG151" s="2">
        <f t="shared" si="72"/>
        <v>-148.01667863558058</v>
      </c>
      <c r="AH151" s="2">
        <f t="shared" si="73"/>
        <v>-8.4073116435557047</v>
      </c>
      <c r="AI151" s="2">
        <f t="shared" si="74"/>
        <v>174.02654950795178</v>
      </c>
      <c r="AJ151" s="2">
        <f t="shared" si="75"/>
        <v>8.5491260133409188</v>
      </c>
      <c r="AK151" s="2">
        <f t="shared" si="76"/>
        <v>-151.70705338678911</v>
      </c>
      <c r="AL151" s="2">
        <f t="shared" si="77"/>
        <v>-3.8759531376829175</v>
      </c>
      <c r="AM151" s="2">
        <f t="shared" si="78"/>
        <v>321.06227849733096</v>
      </c>
      <c r="AN151" s="2">
        <f t="shared" si="79"/>
        <v>174.02839798619985</v>
      </c>
      <c r="AO151" s="2">
        <f t="shared" si="80"/>
        <v>-44815.289534159521</v>
      </c>
      <c r="AP151" s="2">
        <f t="shared" si="81"/>
        <v>-799.53486454691233</v>
      </c>
      <c r="AQ151" s="2">
        <f t="shared" si="82"/>
        <v>30159.009839007256</v>
      </c>
      <c r="AR151" s="2">
        <f t="shared" si="83"/>
        <v>1163.736258543604</v>
      </c>
      <c r="AS151" s="2">
        <f t="shared" si="84"/>
        <v>-14292.078301155574</v>
      </c>
      <c r="AT151" s="2">
        <f t="shared" si="85"/>
        <v>1173.5296568419171</v>
      </c>
      <c r="AU151" s="2">
        <f t="shared" si="86"/>
        <v>-30533.004631302261</v>
      </c>
      <c r="AV151" s="2">
        <f t="shared" si="87"/>
        <v>-789.74146624859281</v>
      </c>
      <c r="AW151" s="2">
        <f t="shared" si="88"/>
        <v>44441.29474186452</v>
      </c>
      <c r="AX151" s="2">
        <f t="shared" si="89"/>
        <v>14292.078301155583</v>
      </c>
    </row>
    <row r="152" spans="6:50" x14ac:dyDescent="0.25">
      <c r="F152" s="5">
        <v>0.12</v>
      </c>
      <c r="G152" s="5">
        <f t="shared" si="46"/>
        <v>3.1415926535897927</v>
      </c>
      <c r="H152" s="2">
        <f t="shared" si="47"/>
        <v>179.99999999999997</v>
      </c>
      <c r="I152" s="4">
        <f t="shared" si="48"/>
        <v>1</v>
      </c>
      <c r="J152" s="2">
        <f t="shared" si="49"/>
        <v>1.83772268236293E-16</v>
      </c>
      <c r="K152" s="2">
        <f t="shared" si="50"/>
        <v>-1</v>
      </c>
      <c r="L152" s="2">
        <f t="shared" si="51"/>
        <v>-3.06287113727155E-16</v>
      </c>
      <c r="M152" s="2">
        <f t="shared" si="52"/>
        <v>5.6660405534092462E-16</v>
      </c>
      <c r="N152" s="2">
        <f t="shared" si="53"/>
        <v>-1</v>
      </c>
      <c r="O152" s="2">
        <f t="shared" si="54"/>
        <v>-2.45029690981724E-16</v>
      </c>
      <c r="P152" s="2">
        <f t="shared" si="55"/>
        <v>1</v>
      </c>
      <c r="Q152" s="5">
        <f t="shared" si="56"/>
        <v>6.2476622657417105</v>
      </c>
      <c r="R152" s="5">
        <f t="shared" si="57"/>
        <v>4.2476622657417096</v>
      </c>
      <c r="S152" s="5">
        <f t="shared" si="58"/>
        <v>4.2476622657417096</v>
      </c>
      <c r="T152" s="5">
        <f t="shared" si="59"/>
        <v>6.2476622657417096</v>
      </c>
      <c r="U152" s="2">
        <f t="shared" si="60"/>
        <v>2976.402610038519</v>
      </c>
      <c r="V152" s="2">
        <f t="shared" si="61"/>
        <v>2023.5973899614803</v>
      </c>
      <c r="W152" s="2">
        <f t="shared" si="62"/>
        <v>2023.5973899614803</v>
      </c>
      <c r="X152" s="2">
        <f t="shared" si="63"/>
        <v>2976.4026100385186</v>
      </c>
      <c r="Y152" s="2">
        <f t="shared" si="64"/>
        <v>9999.9999999999982</v>
      </c>
      <c r="Z152" s="2">
        <f t="shared" si="65"/>
        <v>-2958.7250980146709</v>
      </c>
      <c r="AA152" s="2">
        <f t="shared" si="66"/>
        <v>-2018.0389888026041</v>
      </c>
      <c r="AB152" s="2">
        <f t="shared" si="67"/>
        <v>-2018.0389888026041</v>
      </c>
      <c r="AC152" s="2">
        <f t="shared" si="68"/>
        <v>-2958.7250980146705</v>
      </c>
      <c r="AD152" s="2">
        <f t="shared" si="69"/>
        <v>-9953.5281736345496</v>
      </c>
      <c r="AE152" s="2">
        <f t="shared" si="70"/>
        <v>323.91093131011246</v>
      </c>
      <c r="AF152" s="2">
        <f t="shared" si="71"/>
        <v>2.7544414066224658E-14</v>
      </c>
      <c r="AG152" s="2">
        <f t="shared" si="72"/>
        <v>-149.88340912682352</v>
      </c>
      <c r="AH152" s="2">
        <f t="shared" si="73"/>
        <v>-9.9209744255649091E-14</v>
      </c>
      <c r="AI152" s="2">
        <f t="shared" si="74"/>
        <v>174.02752218328885</v>
      </c>
      <c r="AJ152" s="2">
        <f t="shared" si="75"/>
        <v>1.8352924724956539E-13</v>
      </c>
      <c r="AK152" s="2">
        <f t="shared" si="76"/>
        <v>-149.88340912682352</v>
      </c>
      <c r="AL152" s="2">
        <f t="shared" si="77"/>
        <v>-3.6725885421632877E-14</v>
      </c>
      <c r="AM152" s="2">
        <f t="shared" si="78"/>
        <v>323.9109313101124</v>
      </c>
      <c r="AN152" s="2">
        <f t="shared" si="79"/>
        <v>174.02752218328902</v>
      </c>
      <c r="AO152" s="2">
        <f t="shared" si="80"/>
        <v>-44646.039150577788</v>
      </c>
      <c r="AP152" s="2">
        <f t="shared" si="81"/>
        <v>-5.5782162352539533E-12</v>
      </c>
      <c r="AQ152" s="2">
        <f t="shared" si="82"/>
        <v>30353.960849422205</v>
      </c>
      <c r="AR152" s="2">
        <f t="shared" si="83"/>
        <v>1.3674506470780031E-11</v>
      </c>
      <c r="AS152" s="2">
        <f t="shared" si="84"/>
        <v>-14292.078301155576</v>
      </c>
      <c r="AT152" s="2">
        <f t="shared" si="85"/>
        <v>2.5296626837627064E-11</v>
      </c>
      <c r="AU152" s="2">
        <f t="shared" si="86"/>
        <v>-30353.960849422205</v>
      </c>
      <c r="AV152" s="2">
        <f t="shared" si="87"/>
        <v>-7.4376216470052711E-12</v>
      </c>
      <c r="AW152" s="2">
        <f t="shared" si="88"/>
        <v>44646.039150577781</v>
      </c>
      <c r="AX152" s="2">
        <f t="shared" si="89"/>
        <v>14292.078301155594</v>
      </c>
    </row>
    <row r="153" spans="6:50" x14ac:dyDescent="0.25">
      <c r="F153" s="5">
        <v>0.121</v>
      </c>
      <c r="G153" s="5">
        <f t="shared" si="46"/>
        <v>3.1677725923697078</v>
      </c>
      <c r="H153" s="2">
        <f t="shared" si="47"/>
        <v>181.49999999999997</v>
      </c>
      <c r="I153" s="4">
        <f t="shared" si="48"/>
        <v>0.99965732497555726</v>
      </c>
      <c r="J153" s="2">
        <f t="shared" si="49"/>
        <v>-2.6176948307873114E-2</v>
      </c>
      <c r="K153" s="2">
        <f t="shared" si="50"/>
        <v>-0.99965732497555726</v>
      </c>
      <c r="L153" s="2">
        <f t="shared" si="51"/>
        <v>2.6176948307872993E-2</v>
      </c>
      <c r="M153" s="2">
        <f t="shared" si="52"/>
        <v>-2.6176948307872733E-2</v>
      </c>
      <c r="N153" s="2">
        <f t="shared" si="53"/>
        <v>-0.99965732497555726</v>
      </c>
      <c r="O153" s="2">
        <f t="shared" si="54"/>
        <v>2.6176948307873055E-2</v>
      </c>
      <c r="P153" s="2">
        <f t="shared" si="55"/>
        <v>0.99965732497555726</v>
      </c>
      <c r="Q153" s="5">
        <f t="shared" si="56"/>
        <v>6.2211426424093945</v>
      </c>
      <c r="R153" s="5">
        <f t="shared" si="57"/>
        <v>4.2218279924582784</v>
      </c>
      <c r="S153" s="5">
        <f t="shared" si="58"/>
        <v>4.2741818890740246</v>
      </c>
      <c r="T153" s="5">
        <f t="shared" si="59"/>
        <v>6.2734965390251398</v>
      </c>
      <c r="U153" s="2">
        <f t="shared" si="60"/>
        <v>2963.7685922657656</v>
      </c>
      <c r="V153" s="2">
        <f t="shared" si="61"/>
        <v>2011.2898747408055</v>
      </c>
      <c r="W153" s="2">
        <f t="shared" si="62"/>
        <v>2036.2314077342337</v>
      </c>
      <c r="X153" s="2">
        <f t="shared" si="63"/>
        <v>2988.7101252591929</v>
      </c>
      <c r="Y153" s="2">
        <f t="shared" si="64"/>
        <v>9999.9999999999964</v>
      </c>
      <c r="Z153" s="2">
        <f t="shared" si="65"/>
        <v>-2946.3150881971242</v>
      </c>
      <c r="AA153" s="2">
        <f t="shared" si="66"/>
        <v>-2005.8322462429032</v>
      </c>
      <c r="AB153" s="2">
        <f t="shared" si="67"/>
        <v>-2030.5682786679847</v>
      </c>
      <c r="AC153" s="2">
        <f t="shared" si="68"/>
        <v>-2970.8125610549814</v>
      </c>
      <c r="AD153" s="2">
        <f t="shared" si="69"/>
        <v>-9953.5281741629933</v>
      </c>
      <c r="AE153" s="2">
        <f t="shared" si="70"/>
        <v>321.06227849733108</v>
      </c>
      <c r="AF153" s="2">
        <f t="shared" si="71"/>
        <v>-3.875953137682854</v>
      </c>
      <c r="AG153" s="2">
        <f t="shared" si="72"/>
        <v>-151.70705338678908</v>
      </c>
      <c r="AH153" s="2">
        <f t="shared" si="73"/>
        <v>8.5491260133407732</v>
      </c>
      <c r="AI153" s="2">
        <f t="shared" si="74"/>
        <v>174.02839798619991</v>
      </c>
      <c r="AJ153" s="2">
        <f t="shared" si="75"/>
        <v>-8.4073116435554276</v>
      </c>
      <c r="AK153" s="2">
        <f t="shared" si="76"/>
        <v>-148.01667863558058</v>
      </c>
      <c r="AL153" s="2">
        <f t="shared" si="77"/>
        <v>3.9725890014788985</v>
      </c>
      <c r="AM153" s="2">
        <f t="shared" si="78"/>
        <v>326.47795078560893</v>
      </c>
      <c r="AN153" s="2">
        <f t="shared" si="79"/>
        <v>174.02654950795181</v>
      </c>
      <c r="AO153" s="2">
        <f t="shared" si="80"/>
        <v>-44441.29474186452</v>
      </c>
      <c r="AP153" s="2">
        <f t="shared" si="81"/>
        <v>789.74146624857985</v>
      </c>
      <c r="AQ153" s="2">
        <f t="shared" si="82"/>
        <v>30533.004631302258</v>
      </c>
      <c r="AR153" s="2">
        <f t="shared" si="83"/>
        <v>-1173.5296568418976</v>
      </c>
      <c r="AS153" s="2">
        <f t="shared" si="84"/>
        <v>-14292.078301155578</v>
      </c>
      <c r="AT153" s="2">
        <f t="shared" si="85"/>
        <v>-1163.7362585435651</v>
      </c>
      <c r="AU153" s="2">
        <f t="shared" si="86"/>
        <v>-30159.009839007256</v>
      </c>
      <c r="AV153" s="2">
        <f t="shared" si="87"/>
        <v>799.53486454689926</v>
      </c>
      <c r="AW153" s="2">
        <f t="shared" si="88"/>
        <v>44815.289534159507</v>
      </c>
      <c r="AX153" s="2">
        <f t="shared" si="89"/>
        <v>14292.078301155583</v>
      </c>
    </row>
    <row r="154" spans="6:50" x14ac:dyDescent="0.25">
      <c r="F154" s="5">
        <v>0.122</v>
      </c>
      <c r="G154" s="5">
        <f t="shared" si="46"/>
        <v>3.1939525311496229</v>
      </c>
      <c r="H154" s="2">
        <f t="shared" si="47"/>
        <v>183</v>
      </c>
      <c r="I154" s="4">
        <f t="shared" si="48"/>
        <v>0.99862953475457383</v>
      </c>
      <c r="J154" s="2">
        <f t="shared" si="49"/>
        <v>-5.2335956242943946E-2</v>
      </c>
      <c r="K154" s="2">
        <f t="shared" si="50"/>
        <v>-0.99862953475457383</v>
      </c>
      <c r="L154" s="2">
        <f t="shared" si="51"/>
        <v>5.2335956242943821E-2</v>
      </c>
      <c r="M154" s="2">
        <f t="shared" si="52"/>
        <v>-5.2335956242943557E-2</v>
      </c>
      <c r="N154" s="2">
        <f t="shared" si="53"/>
        <v>-0.99862953475457383</v>
      </c>
      <c r="O154" s="2">
        <f t="shared" si="54"/>
        <v>5.2335956242943883E-2</v>
      </c>
      <c r="P154" s="2">
        <f t="shared" si="55"/>
        <v>0.99862953475457383</v>
      </c>
      <c r="Q154" s="5">
        <f t="shared" si="56"/>
        <v>6.19395584425334</v>
      </c>
      <c r="R154" s="5">
        <f t="shared" si="57"/>
        <v>4.1966967747441917</v>
      </c>
      <c r="S154" s="5">
        <f t="shared" si="58"/>
        <v>4.3013686872300791</v>
      </c>
      <c r="T154" s="5">
        <f t="shared" si="59"/>
        <v>6.2986277567392275</v>
      </c>
      <c r="U154" s="2">
        <f t="shared" si="60"/>
        <v>2950.816730665631</v>
      </c>
      <c r="V154" s="2">
        <f t="shared" si="61"/>
        <v>1999.3172970283683</v>
      </c>
      <c r="W154" s="2">
        <f t="shared" si="62"/>
        <v>2049.1832693343686</v>
      </c>
      <c r="X154" s="2">
        <f t="shared" si="63"/>
        <v>3000.6827029716314</v>
      </c>
      <c r="Y154" s="2">
        <f t="shared" si="64"/>
        <v>10000</v>
      </c>
      <c r="Z154" s="2">
        <f t="shared" si="65"/>
        <v>-2933.5908993258545</v>
      </c>
      <c r="AA154" s="2">
        <f t="shared" si="66"/>
        <v>-1993.9565233753685</v>
      </c>
      <c r="AB154" s="2">
        <f t="shared" si="67"/>
        <v>-2043.4114211750443</v>
      </c>
      <c r="AC154" s="2">
        <f t="shared" si="68"/>
        <v>-2982.5693318662729</v>
      </c>
      <c r="AD154" s="2">
        <f t="shared" si="69"/>
        <v>-9953.52817574254</v>
      </c>
      <c r="AE154" s="2">
        <f t="shared" si="70"/>
        <v>317.94051736288031</v>
      </c>
      <c r="AF154" s="2">
        <f t="shared" si="71"/>
        <v>-7.6573490520662544</v>
      </c>
      <c r="AG154" s="2">
        <f t="shared" si="72"/>
        <v>-153.48333358725301</v>
      </c>
      <c r="AH154" s="2">
        <f t="shared" si="73"/>
        <v>17.229332597643577</v>
      </c>
      <c r="AI154" s="2">
        <f t="shared" si="74"/>
        <v>174.02916732120462</v>
      </c>
      <c r="AJ154" s="2">
        <f t="shared" si="75"/>
        <v>-16.662556459089675</v>
      </c>
      <c r="AK154" s="2">
        <f t="shared" si="76"/>
        <v>-146.11092392812193</v>
      </c>
      <c r="AL154" s="2">
        <f t="shared" si="77"/>
        <v>8.0437206702661488</v>
      </c>
      <c r="AM154" s="2">
        <f t="shared" si="78"/>
        <v>328.75525033396849</v>
      </c>
      <c r="AN154" s="2">
        <f t="shared" si="79"/>
        <v>174.02549061702302</v>
      </c>
      <c r="AO154" s="2">
        <f t="shared" si="80"/>
        <v>-44201.591083359475</v>
      </c>
      <c r="AP154" s="2">
        <f t="shared" si="81"/>
        <v>1569.5427385955647</v>
      </c>
      <c r="AQ154" s="2">
        <f t="shared" si="82"/>
        <v>30695.624023233555</v>
      </c>
      <c r="AR154" s="2">
        <f t="shared" si="83"/>
        <v>-2355.6539796252255</v>
      </c>
      <c r="AS154" s="2">
        <f t="shared" si="84"/>
        <v>-14292.078301155583</v>
      </c>
      <c r="AT154" s="2">
        <f t="shared" si="85"/>
        <v>-2316.5072294559332</v>
      </c>
      <c r="AU154" s="2">
        <f t="shared" si="86"/>
        <v>-29948.659532373174</v>
      </c>
      <c r="AV154" s="2">
        <f t="shared" si="87"/>
        <v>1608.6894887648432</v>
      </c>
      <c r="AW154" s="2">
        <f t="shared" si="88"/>
        <v>44948.555574219863</v>
      </c>
      <c r="AX154" s="2">
        <f t="shared" si="89"/>
        <v>14292.078301155598</v>
      </c>
    </row>
    <row r="155" spans="6:50" x14ac:dyDescent="0.25">
      <c r="F155" s="5">
        <v>0.123</v>
      </c>
      <c r="G155" s="5">
        <f t="shared" si="46"/>
        <v>3.2201324699295379</v>
      </c>
      <c r="H155" s="2">
        <f t="shared" si="47"/>
        <v>184.5</v>
      </c>
      <c r="I155" s="4">
        <f t="shared" si="48"/>
        <v>0.99691733373312796</v>
      </c>
      <c r="J155" s="2">
        <f t="shared" si="49"/>
        <v>-7.8459095727845207E-2</v>
      </c>
      <c r="K155" s="2">
        <f t="shared" si="50"/>
        <v>-0.99691733373312796</v>
      </c>
      <c r="L155" s="2">
        <f t="shared" si="51"/>
        <v>7.8459095727845082E-2</v>
      </c>
      <c r="M155" s="2">
        <f t="shared" si="52"/>
        <v>-7.8459095727844819E-2</v>
      </c>
      <c r="N155" s="2">
        <f t="shared" si="53"/>
        <v>-0.99691733373312796</v>
      </c>
      <c r="O155" s="2">
        <f t="shared" si="54"/>
        <v>7.8459095727845138E-2</v>
      </c>
      <c r="P155" s="2">
        <f t="shared" si="55"/>
        <v>0.99691733373312796</v>
      </c>
      <c r="Q155" s="5">
        <f t="shared" si="56"/>
        <v>6.1661205037469928</v>
      </c>
      <c r="R155" s="5">
        <f t="shared" si="57"/>
        <v>4.1722858362807367</v>
      </c>
      <c r="S155" s="5">
        <f t="shared" si="58"/>
        <v>4.3292040277364263</v>
      </c>
      <c r="T155" s="5">
        <f t="shared" si="59"/>
        <v>6.3230386952026825</v>
      </c>
      <c r="U155" s="2">
        <f t="shared" si="60"/>
        <v>2937.5559017970959</v>
      </c>
      <c r="V155" s="2">
        <f t="shared" si="61"/>
        <v>1987.6878622308884</v>
      </c>
      <c r="W155" s="2">
        <f t="shared" si="62"/>
        <v>2062.4440982029028</v>
      </c>
      <c r="X155" s="2">
        <f t="shared" si="63"/>
        <v>3012.3121377691104</v>
      </c>
      <c r="Y155" s="2">
        <f t="shared" si="64"/>
        <v>9999.9999999999964</v>
      </c>
      <c r="Z155" s="2">
        <f t="shared" si="65"/>
        <v>-2920.5611160890785</v>
      </c>
      <c r="AA155" s="2">
        <f t="shared" si="66"/>
        <v>-1982.4200642656699</v>
      </c>
      <c r="AB155" s="2">
        <f t="shared" si="67"/>
        <v>-2056.5595055854287</v>
      </c>
      <c r="AC155" s="2">
        <f t="shared" si="68"/>
        <v>-2993.9874924156989</v>
      </c>
      <c r="AD155" s="2">
        <f t="shared" si="69"/>
        <v>-9953.5281783558767</v>
      </c>
      <c r="AE155" s="2">
        <f t="shared" si="70"/>
        <v>314.55458143931008</v>
      </c>
      <c r="AF155" s="2">
        <f t="shared" si="71"/>
        <v>-11.346424040722242</v>
      </c>
      <c r="AG155" s="2">
        <f t="shared" si="72"/>
        <v>-155.20776123028472</v>
      </c>
      <c r="AH155" s="2">
        <f t="shared" si="73"/>
        <v>26.029425591004649</v>
      </c>
      <c r="AI155" s="2">
        <f t="shared" si="74"/>
        <v>174.02982175930777</v>
      </c>
      <c r="AJ155" s="2">
        <f t="shared" si="75"/>
        <v>-24.755982448777111</v>
      </c>
      <c r="AK155" s="2">
        <f t="shared" si="76"/>
        <v>-144.16998688487101</v>
      </c>
      <c r="AL155" s="2">
        <f t="shared" si="77"/>
        <v>12.215115721251278</v>
      </c>
      <c r="AM155" s="2">
        <f t="shared" si="78"/>
        <v>330.73521072432976</v>
      </c>
      <c r="AN155" s="2">
        <f t="shared" si="79"/>
        <v>174.02435711193291</v>
      </c>
      <c r="AO155" s="2">
        <f t="shared" si="80"/>
        <v>-43927.505959673625</v>
      </c>
      <c r="AP155" s="2">
        <f t="shared" si="81"/>
        <v>2339.2828838977393</v>
      </c>
      <c r="AQ155" s="2">
        <f t="shared" si="82"/>
        <v>30841.294070310949</v>
      </c>
      <c r="AR155" s="2">
        <f t="shared" si="83"/>
        <v>-3545.1492956906445</v>
      </c>
      <c r="AS155" s="2">
        <f t="shared" si="84"/>
        <v>-14292.078301155583</v>
      </c>
      <c r="AT155" s="2">
        <f t="shared" si="85"/>
        <v>-3457.169695574908</v>
      </c>
      <c r="AU155" s="2">
        <f t="shared" si="86"/>
        <v>-29723.407258633775</v>
      </c>
      <c r="AV155" s="2">
        <f t="shared" si="87"/>
        <v>2427.2624840134617</v>
      </c>
      <c r="AW155" s="2">
        <f t="shared" si="88"/>
        <v>45045.392771350802</v>
      </c>
      <c r="AX155" s="2">
        <f t="shared" si="89"/>
        <v>14292.07830115558</v>
      </c>
    </row>
    <row r="156" spans="6:50" x14ac:dyDescent="0.25">
      <c r="F156" s="5">
        <v>0.124</v>
      </c>
      <c r="G156" s="5">
        <f t="shared" si="46"/>
        <v>3.2463124087094526</v>
      </c>
      <c r="H156" s="2">
        <f t="shared" si="47"/>
        <v>185.99999999999997</v>
      </c>
      <c r="I156" s="4">
        <f t="shared" si="48"/>
        <v>0.9945218953682734</v>
      </c>
      <c r="J156" s="2">
        <f t="shared" si="49"/>
        <v>-0.10452846326765299</v>
      </c>
      <c r="K156" s="2">
        <f t="shared" si="50"/>
        <v>-0.9945218953682734</v>
      </c>
      <c r="L156" s="2">
        <f t="shared" si="51"/>
        <v>0.10452846326765287</v>
      </c>
      <c r="M156" s="2">
        <f t="shared" si="52"/>
        <v>-0.10452846326765305</v>
      </c>
      <c r="N156" s="2">
        <f t="shared" si="53"/>
        <v>-0.9945218953682734</v>
      </c>
      <c r="O156" s="2">
        <f t="shared" si="54"/>
        <v>0.10452846326765293</v>
      </c>
      <c r="P156" s="2">
        <f t="shared" si="55"/>
        <v>0.9945218953682734</v>
      </c>
      <c r="Q156" s="5">
        <f t="shared" si="56"/>
        <v>6.1376556978423302</v>
      </c>
      <c r="R156" s="5">
        <f t="shared" si="57"/>
        <v>4.1486119071057832</v>
      </c>
      <c r="S156" s="5">
        <f t="shared" si="58"/>
        <v>4.3576688336410889</v>
      </c>
      <c r="T156" s="5">
        <f t="shared" si="59"/>
        <v>6.3467126243776359</v>
      </c>
      <c r="U156" s="2">
        <f t="shared" si="60"/>
        <v>2923.9951939698749</v>
      </c>
      <c r="V156" s="2">
        <f t="shared" si="61"/>
        <v>1976.4095405820738</v>
      </c>
      <c r="W156" s="2">
        <f t="shared" si="62"/>
        <v>2076.0048060301242</v>
      </c>
      <c r="X156" s="2">
        <f t="shared" si="63"/>
        <v>3023.5904594179256</v>
      </c>
      <c r="Y156" s="2">
        <f t="shared" si="64"/>
        <v>9999.9999999999982</v>
      </c>
      <c r="Z156" s="2">
        <f t="shared" si="65"/>
        <v>-2907.2345346750453</v>
      </c>
      <c r="AA156" s="2">
        <f t="shared" si="66"/>
        <v>-1971.2308787796894</v>
      </c>
      <c r="AB156" s="2">
        <f t="shared" si="67"/>
        <v>-2070.0034114448667</v>
      </c>
      <c r="AC156" s="2">
        <f t="shared" si="68"/>
        <v>-3005.0593570747765</v>
      </c>
      <c r="AD156" s="2">
        <f t="shared" si="69"/>
        <v>-9953.5281819743777</v>
      </c>
      <c r="AE156" s="2">
        <f t="shared" si="70"/>
        <v>310.91378201535582</v>
      </c>
      <c r="AF156" s="2">
        <f t="shared" si="71"/>
        <v>-14.945557993476513</v>
      </c>
      <c r="AG156" s="2">
        <f t="shared" si="72"/>
        <v>-156.87564314172278</v>
      </c>
      <c r="AH156" s="2">
        <f t="shared" si="73"/>
        <v>34.937773250192045</v>
      </c>
      <c r="AI156" s="2">
        <f t="shared" si="74"/>
        <v>174.0303541303486</v>
      </c>
      <c r="AJ156" s="2">
        <f t="shared" si="75"/>
        <v>-32.678355292283072</v>
      </c>
      <c r="AK156" s="2">
        <f t="shared" si="76"/>
        <v>-142.19748572165582</v>
      </c>
      <c r="AL156" s="2">
        <f t="shared" si="77"/>
        <v>16.488294504221848</v>
      </c>
      <c r="AM156" s="2">
        <f t="shared" si="78"/>
        <v>332.41070792131774</v>
      </c>
      <c r="AN156" s="2">
        <f t="shared" si="79"/>
        <v>174.02316141160068</v>
      </c>
      <c r="AO156" s="2">
        <f t="shared" si="80"/>
        <v>-43619.658635319633</v>
      </c>
      <c r="AP156" s="2">
        <f t="shared" si="81"/>
        <v>3098.8657809685833</v>
      </c>
      <c r="AQ156" s="2">
        <f t="shared" si="82"/>
        <v>30969.483517300858</v>
      </c>
      <c r="AR156" s="2">
        <f t="shared" si="83"/>
        <v>-4740.7689641053848</v>
      </c>
      <c r="AS156" s="2">
        <f t="shared" si="84"/>
        <v>-14292.078301155576</v>
      </c>
      <c r="AT156" s="2">
        <f t="shared" si="85"/>
        <v>-4584.6108634151124</v>
      </c>
      <c r="AU156" s="2">
        <f t="shared" si="86"/>
        <v>-29483.738434854338</v>
      </c>
      <c r="AV156" s="2">
        <f t="shared" si="87"/>
        <v>3255.0238816588617</v>
      </c>
      <c r="AW156" s="2">
        <f t="shared" si="88"/>
        <v>45105.403717766159</v>
      </c>
      <c r="AX156" s="2">
        <f t="shared" si="89"/>
        <v>14292.078301155569</v>
      </c>
    </row>
    <row r="157" spans="6:50" x14ac:dyDescent="0.25">
      <c r="F157" s="5">
        <v>0.125</v>
      </c>
      <c r="G157" s="5">
        <f t="shared" si="46"/>
        <v>3.2724923474893677</v>
      </c>
      <c r="H157" s="2">
        <f t="shared" si="47"/>
        <v>187.5</v>
      </c>
      <c r="I157" s="4">
        <f t="shared" si="48"/>
        <v>0.99144486137381049</v>
      </c>
      <c r="J157" s="2">
        <f t="shared" si="49"/>
        <v>-0.13052619222005127</v>
      </c>
      <c r="K157" s="2">
        <f t="shared" si="50"/>
        <v>-0.99144486137381049</v>
      </c>
      <c r="L157" s="2">
        <f t="shared" si="51"/>
        <v>0.13052619222005113</v>
      </c>
      <c r="M157" s="2">
        <f t="shared" si="52"/>
        <v>-0.13052619222005132</v>
      </c>
      <c r="N157" s="2">
        <f t="shared" si="53"/>
        <v>-0.99144486137381049</v>
      </c>
      <c r="O157" s="2">
        <f t="shared" si="54"/>
        <v>0.13052619222005118</v>
      </c>
      <c r="P157" s="2">
        <f t="shared" si="55"/>
        <v>0.99144486137381049</v>
      </c>
      <c r="Q157" s="5">
        <f t="shared" si="56"/>
        <v>6.1085809348954694</v>
      </c>
      <c r="R157" s="5">
        <f t="shared" si="57"/>
        <v>4.1256912121478475</v>
      </c>
      <c r="S157" s="5">
        <f t="shared" si="58"/>
        <v>4.3867435965879498</v>
      </c>
      <c r="T157" s="5">
        <f t="shared" si="59"/>
        <v>6.3696333193355716</v>
      </c>
      <c r="U157" s="2">
        <f t="shared" si="60"/>
        <v>2910.1439010157392</v>
      </c>
      <c r="V157" s="2">
        <f t="shared" si="61"/>
        <v>1965.4900616802163</v>
      </c>
      <c r="W157" s="2">
        <f t="shared" si="62"/>
        <v>2089.8560989842599</v>
      </c>
      <c r="X157" s="2">
        <f t="shared" si="63"/>
        <v>3034.509938319783</v>
      </c>
      <c r="Y157" s="2">
        <f t="shared" si="64"/>
        <v>9999.9999999999982</v>
      </c>
      <c r="Z157" s="2">
        <f t="shared" si="65"/>
        <v>-2893.6201571520028</v>
      </c>
      <c r="AA157" s="2">
        <f t="shared" si="66"/>
        <v>-1960.3967368731498</v>
      </c>
      <c r="AB157" s="2">
        <f t="shared" si="67"/>
        <v>-2083.7338150920941</v>
      </c>
      <c r="AC157" s="2">
        <f t="shared" si="68"/>
        <v>-3015.7774774411482</v>
      </c>
      <c r="AD157" s="2">
        <f t="shared" si="69"/>
        <v>-9953.5281865583947</v>
      </c>
      <c r="AE157" s="2">
        <f t="shared" si="70"/>
        <v>307.02777664890408</v>
      </c>
      <c r="AF157" s="2">
        <f t="shared" si="71"/>
        <v>-18.45726048238625</v>
      </c>
      <c r="AG157" s="2">
        <f t="shared" si="72"/>
        <v>-158.48208833994229</v>
      </c>
      <c r="AH157" s="2">
        <f t="shared" si="73"/>
        <v>43.942330774983127</v>
      </c>
      <c r="AI157" s="2">
        <f t="shared" si="74"/>
        <v>174.03075860155869</v>
      </c>
      <c r="AJ157" s="2">
        <f t="shared" si="75"/>
        <v>-40.420973624533268</v>
      </c>
      <c r="AK157" s="2">
        <f t="shared" si="76"/>
        <v>-140.19681221872511</v>
      </c>
      <c r="AL157" s="2">
        <f t="shared" si="77"/>
        <v>20.864562752819644</v>
      </c>
      <c r="AM157" s="2">
        <f t="shared" si="78"/>
        <v>333.7751397068082</v>
      </c>
      <c r="AN157" s="2">
        <f t="shared" si="79"/>
        <v>174.02191661636945</v>
      </c>
      <c r="AO157" s="2">
        <f t="shared" si="80"/>
        <v>-43278.708247805844</v>
      </c>
      <c r="AP157" s="2">
        <f t="shared" si="81"/>
        <v>3848.219003962085</v>
      </c>
      <c r="AQ157" s="2">
        <f t="shared" si="82"/>
        <v>31079.65635522993</v>
      </c>
      <c r="AR157" s="2">
        <f t="shared" si="83"/>
        <v>-5941.2454125417526</v>
      </c>
      <c r="AS157" s="2">
        <f t="shared" si="84"/>
        <v>-14292.078301155583</v>
      </c>
      <c r="AT157" s="2">
        <f t="shared" si="85"/>
        <v>-5697.7500331798556</v>
      </c>
      <c r="AU157" s="2">
        <f t="shared" si="86"/>
        <v>-29230.125326012167</v>
      </c>
      <c r="AV157" s="2">
        <f t="shared" si="87"/>
        <v>4091.7143833239875</v>
      </c>
      <c r="AW157" s="2">
        <f t="shared" si="88"/>
        <v>45128.239277023611</v>
      </c>
      <c r="AX157" s="2">
        <f t="shared" si="89"/>
        <v>14292.078301155572</v>
      </c>
    </row>
    <row r="158" spans="6:50" x14ac:dyDescent="0.25">
      <c r="F158" s="5">
        <v>0.126</v>
      </c>
      <c r="G158" s="5">
        <f t="shared" si="46"/>
        <v>3.2986722862692828</v>
      </c>
      <c r="H158" s="2">
        <f t="shared" si="47"/>
        <v>189</v>
      </c>
      <c r="I158" s="4">
        <f t="shared" si="48"/>
        <v>0.98768834059513777</v>
      </c>
      <c r="J158" s="2">
        <f t="shared" si="49"/>
        <v>-0.15643446504023067</v>
      </c>
      <c r="K158" s="2">
        <f t="shared" si="50"/>
        <v>-0.98768834059513777</v>
      </c>
      <c r="L158" s="2">
        <f t="shared" si="51"/>
        <v>0.15643446504022968</v>
      </c>
      <c r="M158" s="2">
        <f t="shared" si="52"/>
        <v>-0.15643446504023073</v>
      </c>
      <c r="N158" s="2">
        <f t="shared" si="53"/>
        <v>-0.98768834059513777</v>
      </c>
      <c r="O158" s="2">
        <f t="shared" si="54"/>
        <v>0.15643446504023062</v>
      </c>
      <c r="P158" s="2">
        <f t="shared" si="55"/>
        <v>0.98768834059513788</v>
      </c>
      <c r="Q158" s="5">
        <f t="shared" si="56"/>
        <v>6.0789161412966166</v>
      </c>
      <c r="R158" s="5">
        <f t="shared" si="57"/>
        <v>4.103539460106342</v>
      </c>
      <c r="S158" s="5">
        <f t="shared" si="58"/>
        <v>4.4164083901868016</v>
      </c>
      <c r="T158" s="5">
        <f t="shared" si="59"/>
        <v>6.3917850713770772</v>
      </c>
      <c r="U158" s="2">
        <f t="shared" si="60"/>
        <v>2896.0115159189918</v>
      </c>
      <c r="V158" s="2">
        <f t="shared" si="61"/>
        <v>1954.936909190717</v>
      </c>
      <c r="W158" s="2">
        <f t="shared" si="62"/>
        <v>2103.9884840810068</v>
      </c>
      <c r="X158" s="2">
        <f t="shared" si="63"/>
        <v>3045.0630908092821</v>
      </c>
      <c r="Y158" s="2">
        <f t="shared" si="64"/>
        <v>9999.9999999999982</v>
      </c>
      <c r="Z158" s="2">
        <f t="shared" si="65"/>
        <v>-2879.7271856953116</v>
      </c>
      <c r="AA158" s="2">
        <f t="shared" si="66"/>
        <v>-1949.9251630540016</v>
      </c>
      <c r="AB158" s="2">
        <f t="shared" si="67"/>
        <v>-2097.7411963133804</v>
      </c>
      <c r="AC158" s="2">
        <f t="shared" si="68"/>
        <v>-3026.1346469950104</v>
      </c>
      <c r="AD158" s="2">
        <f t="shared" si="69"/>
        <v>-9953.5281920577036</v>
      </c>
      <c r="AE158" s="2">
        <f t="shared" si="70"/>
        <v>302.90653708066009</v>
      </c>
      <c r="AF158" s="2">
        <f t="shared" si="71"/>
        <v>-21.884157042498874</v>
      </c>
      <c r="AG158" s="2">
        <f t="shared" si="72"/>
        <v>-160.02201580209291</v>
      </c>
      <c r="AH158" s="2">
        <f t="shared" si="73"/>
        <v>53.030666505397811</v>
      </c>
      <c r="AI158" s="2">
        <f t="shared" si="74"/>
        <v>174.03103074146611</v>
      </c>
      <c r="AJ158" s="2">
        <f t="shared" si="75"/>
        <v>-47.975682346163708</v>
      </c>
      <c r="AK158" s="2">
        <f t="shared" si="76"/>
        <v>-138.17112967446397</v>
      </c>
      <c r="AL158" s="2">
        <f t="shared" si="77"/>
        <v>25.344997412418543</v>
      </c>
      <c r="AM158" s="2">
        <f t="shared" si="78"/>
        <v>334.82245097268515</v>
      </c>
      <c r="AN158" s="2">
        <f t="shared" si="79"/>
        <v>174.02063636447599</v>
      </c>
      <c r="AO158" s="2">
        <f t="shared" si="80"/>
        <v>-42905.352127536578</v>
      </c>
      <c r="AP158" s="2">
        <f t="shared" si="81"/>
        <v>4587.2926436497773</v>
      </c>
      <c r="AQ158" s="2">
        <f t="shared" si="82"/>
        <v>31171.273417098735</v>
      </c>
      <c r="AR158" s="2">
        <f t="shared" si="83"/>
        <v>-7145.2922343674763</v>
      </c>
      <c r="AS158" s="2">
        <f t="shared" si="84"/>
        <v>-14292.07830115554</v>
      </c>
      <c r="AT158" s="2">
        <f t="shared" si="85"/>
        <v>-6795.5401836470273</v>
      </c>
      <c r="AU158" s="2">
        <f t="shared" si="86"/>
        <v>-28963.0258771015</v>
      </c>
      <c r="AV158" s="2">
        <f t="shared" si="87"/>
        <v>4937.0446943702709</v>
      </c>
      <c r="AW158" s="2">
        <f t="shared" si="88"/>
        <v>45113.599667533825</v>
      </c>
      <c r="AX158" s="2">
        <f t="shared" si="89"/>
        <v>14292.078301155569</v>
      </c>
    </row>
    <row r="159" spans="6:50" x14ac:dyDescent="0.25">
      <c r="F159" s="5">
        <v>0.127</v>
      </c>
      <c r="G159" s="5">
        <f t="shared" si="46"/>
        <v>3.3248522250491974</v>
      </c>
      <c r="H159" s="2">
        <f t="shared" si="47"/>
        <v>190.5</v>
      </c>
      <c r="I159" s="4">
        <f t="shared" si="48"/>
        <v>0.98325490756395462</v>
      </c>
      <c r="J159" s="2">
        <f t="shared" si="49"/>
        <v>-0.18223552549214653</v>
      </c>
      <c r="K159" s="2">
        <f t="shared" si="50"/>
        <v>-0.98325490756395473</v>
      </c>
      <c r="L159" s="2">
        <f t="shared" si="51"/>
        <v>0.18223552549214642</v>
      </c>
      <c r="M159" s="2">
        <f t="shared" si="52"/>
        <v>-0.18223552549214703</v>
      </c>
      <c r="N159" s="2">
        <f t="shared" si="53"/>
        <v>-0.98325490756395473</v>
      </c>
      <c r="O159" s="2">
        <f t="shared" si="54"/>
        <v>0.18223552549214647</v>
      </c>
      <c r="P159" s="2">
        <f t="shared" si="55"/>
        <v>0.98325490756395473</v>
      </c>
      <c r="Q159" s="5">
        <f t="shared" si="56"/>
        <v>6.0486816478135168</v>
      </c>
      <c r="R159" s="5">
        <f t="shared" si="57"/>
        <v>4.0821718326856082</v>
      </c>
      <c r="S159" s="5">
        <f t="shared" si="58"/>
        <v>4.4466428836699006</v>
      </c>
      <c r="T159" s="5">
        <f t="shared" si="59"/>
        <v>6.4131526987978109</v>
      </c>
      <c r="U159" s="2">
        <f t="shared" si="60"/>
        <v>2881.6077243104501</v>
      </c>
      <c r="V159" s="2">
        <f t="shared" si="61"/>
        <v>1944.7573157171489</v>
      </c>
      <c r="W159" s="2">
        <f t="shared" si="62"/>
        <v>2118.3922756895477</v>
      </c>
      <c r="X159" s="2">
        <f t="shared" si="63"/>
        <v>3055.24268428285</v>
      </c>
      <c r="Y159" s="2">
        <f t="shared" si="64"/>
        <v>9999.9999999999964</v>
      </c>
      <c r="Z159" s="2">
        <f t="shared" si="65"/>
        <v>-2865.5650166643177</v>
      </c>
      <c r="AA159" s="2">
        <f t="shared" si="66"/>
        <v>-1939.8234310215178</v>
      </c>
      <c r="AB159" s="2">
        <f t="shared" si="67"/>
        <v>-2112.0158451375796</v>
      </c>
      <c r="AC159" s="2">
        <f t="shared" si="68"/>
        <v>-3036.1239055886394</v>
      </c>
      <c r="AD159" s="2">
        <f t="shared" si="69"/>
        <v>-9953.5281984120556</v>
      </c>
      <c r="AE159" s="2">
        <f t="shared" si="70"/>
        <v>298.56031667625484</v>
      </c>
      <c r="AF159" s="2">
        <f t="shared" si="71"/>
        <v>-25.228975675595368</v>
      </c>
      <c r="AG159" s="2">
        <f t="shared" si="72"/>
        <v>-161.4901631465749</v>
      </c>
      <c r="AH159" s="2">
        <f t="shared" si="73"/>
        <v>62.189989714365794</v>
      </c>
      <c r="AI159" s="2">
        <f t="shared" si="74"/>
        <v>174.03116756845034</v>
      </c>
      <c r="AJ159" s="2">
        <f t="shared" si="75"/>
        <v>-55.334883947233394</v>
      </c>
      <c r="AK159" s="2">
        <f t="shared" si="76"/>
        <v>-136.12337154815529</v>
      </c>
      <c r="AL159" s="2">
        <f t="shared" si="77"/>
        <v>29.930432603423696</v>
      </c>
      <c r="AM159" s="2">
        <f t="shared" si="78"/>
        <v>335.54715757459314</v>
      </c>
      <c r="AN159" s="2">
        <f t="shared" si="79"/>
        <v>174.01933468262814</v>
      </c>
      <c r="AO159" s="2">
        <f t="shared" si="80"/>
        <v>-42500.324049036739</v>
      </c>
      <c r="AP159" s="2">
        <f t="shared" si="81"/>
        <v>5316.0580707661638</v>
      </c>
      <c r="AQ159" s="2">
        <f t="shared" si="82"/>
        <v>31243.794018259829</v>
      </c>
      <c r="AR159" s="2">
        <f t="shared" si="83"/>
        <v>-8351.6063411448176</v>
      </c>
      <c r="AS159" s="2">
        <f t="shared" si="84"/>
        <v>-14292.078301155563</v>
      </c>
      <c r="AT159" s="2">
        <f t="shared" si="85"/>
        <v>-7876.9694685291715</v>
      </c>
      <c r="AU159" s="2">
        <f t="shared" si="86"/>
        <v>-28682.88262049685</v>
      </c>
      <c r="AV159" s="2">
        <f t="shared" si="87"/>
        <v>5790.6949433818309</v>
      </c>
      <c r="AW159" s="2">
        <f t="shared" si="88"/>
        <v>45061.235446799736</v>
      </c>
      <c r="AX159" s="2">
        <f t="shared" si="89"/>
        <v>14292.078301155547</v>
      </c>
    </row>
    <row r="160" spans="6:50" x14ac:dyDescent="0.25">
      <c r="F160" s="5">
        <v>0.128</v>
      </c>
      <c r="G160" s="5">
        <f t="shared" si="46"/>
        <v>3.3510321638291125</v>
      </c>
      <c r="H160" s="2">
        <f t="shared" si="47"/>
        <v>192</v>
      </c>
      <c r="I160" s="4">
        <f t="shared" si="48"/>
        <v>0.97814760073380569</v>
      </c>
      <c r="J160" s="2">
        <f t="shared" si="49"/>
        <v>-0.20791169081775857</v>
      </c>
      <c r="K160" s="2">
        <f t="shared" si="50"/>
        <v>-0.9781476007338058</v>
      </c>
      <c r="L160" s="2">
        <f t="shared" si="51"/>
        <v>0.20791169081775845</v>
      </c>
      <c r="M160" s="2">
        <f t="shared" si="52"/>
        <v>-0.20791169081775907</v>
      </c>
      <c r="N160" s="2">
        <f t="shared" si="53"/>
        <v>-0.9781476007338058</v>
      </c>
      <c r="O160" s="2">
        <f t="shared" si="54"/>
        <v>0.20791169081775851</v>
      </c>
      <c r="P160" s="2">
        <f t="shared" si="55"/>
        <v>0.9781476007338058</v>
      </c>
      <c r="Q160" s="5">
        <f t="shared" si="56"/>
        <v>6.0178981756577565</v>
      </c>
      <c r="R160" s="5">
        <f t="shared" si="57"/>
        <v>4.0616029741901452</v>
      </c>
      <c r="S160" s="5">
        <f t="shared" si="58"/>
        <v>4.4774263558256626</v>
      </c>
      <c r="T160" s="5">
        <f t="shared" si="59"/>
        <v>6.433721557293274</v>
      </c>
      <c r="U160" s="2">
        <f t="shared" si="60"/>
        <v>2866.9423978293976</v>
      </c>
      <c r="V160" s="2">
        <f t="shared" si="61"/>
        <v>1934.9582578443972</v>
      </c>
      <c r="W160" s="2">
        <f t="shared" si="62"/>
        <v>2133.0576021706011</v>
      </c>
      <c r="X160" s="2">
        <f t="shared" si="63"/>
        <v>3065.0417421556022</v>
      </c>
      <c r="Y160" s="2">
        <f t="shared" si="64"/>
        <v>9999.9999999999982</v>
      </c>
      <c r="Z160" s="2">
        <f t="shared" si="65"/>
        <v>-2851.1432345318094</v>
      </c>
      <c r="AA160" s="2">
        <f t="shared" si="66"/>
        <v>-1930.0985584859261</v>
      </c>
      <c r="AB160" s="2">
        <f t="shared" si="67"/>
        <v>-2126.54786876651</v>
      </c>
      <c r="AC160" s="2">
        <f t="shared" si="68"/>
        <v>-3045.7385437675844</v>
      </c>
      <c r="AD160" s="2">
        <f t="shared" si="69"/>
        <v>-9953.5282055518292</v>
      </c>
      <c r="AE160" s="2">
        <f t="shared" si="70"/>
        <v>293.99961752468141</v>
      </c>
      <c r="AF160" s="2">
        <f t="shared" si="71"/>
        <v>-28.494533605313887</v>
      </c>
      <c r="AG160" s="2">
        <f t="shared" si="72"/>
        <v>-162.88109624680814</v>
      </c>
      <c r="AH160" s="2">
        <f t="shared" si="73"/>
        <v>71.407179910846111</v>
      </c>
      <c r="AI160" s="2">
        <f t="shared" si="74"/>
        <v>174.03116758340548</v>
      </c>
      <c r="AJ160" s="2">
        <f t="shared" si="75"/>
        <v>-62.491547833347781</v>
      </c>
      <c r="AK160" s="2">
        <f t="shared" si="76"/>
        <v>-134.05624075510588</v>
      </c>
      <c r="AL160" s="2">
        <f t="shared" si="77"/>
        <v>34.621445779265343</v>
      </c>
      <c r="AM160" s="2">
        <f t="shared" si="78"/>
        <v>335.94436864151311</v>
      </c>
      <c r="AN160" s="2">
        <f t="shared" si="79"/>
        <v>174.01802583232478</v>
      </c>
      <c r="AO160" s="2">
        <f t="shared" si="80"/>
        <v>-42064.392418182731</v>
      </c>
      <c r="AP160" s="2">
        <f t="shared" si="81"/>
        <v>6034.5066457531957</v>
      </c>
      <c r="AQ160" s="2">
        <f t="shared" si="82"/>
        <v>31296.677636852673</v>
      </c>
      <c r="AR160" s="2">
        <f t="shared" si="83"/>
        <v>-9558.8701655786881</v>
      </c>
      <c r="AS160" s="2">
        <f t="shared" si="84"/>
        <v>-14292.078301155552</v>
      </c>
      <c r="AT160" s="2">
        <f t="shared" si="85"/>
        <v>-8941.0626211474573</v>
      </c>
      <c r="AU160" s="2">
        <f t="shared" si="86"/>
        <v>-28390.121661458426</v>
      </c>
      <c r="AV160" s="2">
        <f t="shared" si="87"/>
        <v>6652.3141901844501</v>
      </c>
      <c r="AW160" s="2">
        <f t="shared" si="88"/>
        <v>44970.948393576997</v>
      </c>
      <c r="AX160" s="2">
        <f t="shared" si="89"/>
        <v>14292.078301155561</v>
      </c>
    </row>
    <row r="161" spans="6:50" x14ac:dyDescent="0.25">
      <c r="F161" s="5">
        <v>0.129</v>
      </c>
      <c r="G161" s="5">
        <f t="shared" ref="G161:G224" si="90">F161*$B$4</f>
        <v>3.3772121026090276</v>
      </c>
      <c r="H161" s="2">
        <f t="shared" ref="H161:H224" si="91">G161*180/PI()</f>
        <v>193.5</v>
      </c>
      <c r="I161" s="4">
        <f t="shared" ref="I161:I224" si="92">$B$26*COS($B$4*F161)</f>
        <v>0.97236992039767667</v>
      </c>
      <c r="J161" s="2">
        <f t="shared" ref="J161:J224" si="93">$B$26*COS($B$4*F161+PI()/2)</f>
        <v>-0.23344536385590478</v>
      </c>
      <c r="K161" s="2">
        <f t="shared" ref="K161:K224" si="94">$B$26*COS($B$4*F161+PI())</f>
        <v>-0.97236992039767678</v>
      </c>
      <c r="L161" s="2">
        <f t="shared" ref="L161:L224" si="95">$B$26*COS($B$4*F161+3*PI()/2)</f>
        <v>0.23344536385590467</v>
      </c>
      <c r="M161" s="2">
        <f t="shared" ref="M161:M224" si="96">$B$29*SIN($B$4*F161)</f>
        <v>-0.23344536385590528</v>
      </c>
      <c r="N161" s="2">
        <f t="shared" ref="N161:N224" si="97">$B$29*SIN($B$4*F161+PI()/2)</f>
        <v>-0.97236992039767678</v>
      </c>
      <c r="O161" s="2">
        <f t="shared" ref="O161:O224" si="98">$B$29*SIN($B$4*F161+PI())</f>
        <v>0.23344536385590473</v>
      </c>
      <c r="P161" s="2">
        <f t="shared" ref="P161:P224" si="99">$B$29*SIN($B$4*F161+3*PI()/2)</f>
        <v>0.97236992039767678</v>
      </c>
      <c r="Q161" s="5">
        <f t="shared" ref="Q161:Q224" si="100">$B$19+I161+M161</f>
        <v>5.9865868222834813</v>
      </c>
      <c r="R161" s="5">
        <f t="shared" ref="R161:R224" si="101">$B$19+J161+N161</f>
        <v>4.0418469814881277</v>
      </c>
      <c r="S161" s="5">
        <f t="shared" ref="S161:S224" si="102">$B$19+K161+O161</f>
        <v>4.5087377091999379</v>
      </c>
      <c r="T161" s="5">
        <f t="shared" ref="T161:T224" si="103">$B$19+L161+P161</f>
        <v>6.4534775499952914</v>
      </c>
      <c r="U161" s="2">
        <f t="shared" ref="U161:U224" si="104">$B$9*$B$13*$B$12*Q161*PI()/180</f>
        <v>2852.025587358055</v>
      </c>
      <c r="V161" s="2">
        <f t="shared" ref="V161:V224" si="105">$B$9*$B$13*$B$12*R161*PI()/180</f>
        <v>1925.5464513572545</v>
      </c>
      <c r="W161" s="2">
        <f t="shared" ref="W161:W224" si="106">$B$9*$B$13*$B$12*S161*PI()/180</f>
        <v>2147.9744126419441</v>
      </c>
      <c r="X161" s="2">
        <f t="shared" ref="X161:X224" si="107">$B$9*$B$13*$B$12*T161*PI()/180</f>
        <v>3074.4535486427444</v>
      </c>
      <c r="Y161" s="2">
        <f t="shared" ref="Y161:Y224" si="108">U161+V161+W161+X161</f>
        <v>9999.9999999999982</v>
      </c>
      <c r="Z161" s="2">
        <f t="shared" ref="Z161:Z224" si="109">-U161*COS(PI()/180*Q161)</f>
        <v>-2836.4716056690459</v>
      </c>
      <c r="AA161" s="2">
        <f t="shared" ref="AA161:AA224" si="110">-V161*COS(PI()/180*R161)</f>
        <v>-1920.757302172218</v>
      </c>
      <c r="AB161" s="2">
        <f t="shared" ref="AB161:AB224" si="111">-W161*COS(PI()/180*S161)</f>
        <v>-2141.3271986353038</v>
      </c>
      <c r="AC161" s="2">
        <f t="shared" ref="AC161:AC224" si="112">-X161*COS(PI()/180*T161)</f>
        <v>-3054.9721069222323</v>
      </c>
      <c r="AD161" s="2">
        <f t="shared" ref="AD161:AD224" si="113">Z161+AA161+AB161+AC161</f>
        <v>-9953.5282133988003</v>
      </c>
      <c r="AE161" s="2">
        <f t="shared" ref="AE161:AE224" si="114">-U161*SIN(PI()/180*Q161)*COS($B$4*$F161)</f>
        <v>289.23515732051345</v>
      </c>
      <c r="AF161" s="2">
        <f t="shared" ref="AF161:AF224" si="115">-V161*SIN(PI()/180*R161)*COS($B$4*$F161+PI()/2)</f>
        <v>-31.683724308253158</v>
      </c>
      <c r="AG161" s="2">
        <f t="shared" ref="AG161:AG224" si="116">-W161*SIN(PI()/180*S161)*COS($B$4*$F161+PI())</f>
        <v>-164.18921978734485</v>
      </c>
      <c r="AH161" s="2">
        <f t="shared" ref="AH161:AH224" si="117">-X161*SIN(PI()/180*T161)*COS($B$4*$F161+3*PI()/2)</f>
        <v>80.668817561252467</v>
      </c>
      <c r="AI161" s="2">
        <f t="shared" ref="AI161:AI224" si="118">AE161+AF161+AG161+AH161</f>
        <v>174.03103078616792</v>
      </c>
      <c r="AJ161" s="2">
        <f t="shared" ref="AJ161:AJ224" si="119">U161*SIN(PI()/180*Q161)*SIN($B$4*$F161)</f>
        <v>-69.439217651850967</v>
      </c>
      <c r="AK161" s="2">
        <f t="shared" ref="AK161:AK224" si="120">V161*SIN(PI()/180*R161)*SIN($B$4*$F161+PI()/2)</f>
        <v>-131.97220957677541</v>
      </c>
      <c r="AL161" s="2">
        <f t="shared" ref="AL161:AL224" si="121">W161*SIN(PI()/180*S161)*SIN($B$4*$F161+PI())</f>
        <v>39.418344140878062</v>
      </c>
      <c r="AM161" s="2">
        <f t="shared" ref="AM161:AM224" si="122">X161*SIN(PI()/180*T161)*SIN($B$4*$F161+3*PI()/2)</f>
        <v>336.00980724135184</v>
      </c>
      <c r="AN161" s="2">
        <f t="shared" ref="AN161:AN224" si="123">AJ161+AK161+AL161+AM161</f>
        <v>174.01672415360349</v>
      </c>
      <c r="AO161" s="2">
        <f t="shared" ref="AO161:AO224" si="124">3/4*$B$5*U161*COS($B$4*$F161)</f>
        <v>-41598.358400272336</v>
      </c>
      <c r="AP161" s="2">
        <f t="shared" ref="AP161:AP224" si="125">3/4*$B$5*V161*COS($B$4*$F161+PI()/2)</f>
        <v>6742.6483793781081</v>
      </c>
      <c r="AQ161" s="2">
        <f t="shared" ref="AQ161:AQ224" si="126">3/4*$B$5*W161*COS($B$4*$F161+PI())</f>
        <v>31329.385629553406</v>
      </c>
      <c r="AR161" s="2">
        <f t="shared" ref="AR161:AR224" si="127">3/4*$B$5*X161*COS($B$4*$F161+3*PI()/2)</f>
        <v>-10765.753909814743</v>
      </c>
      <c r="AS161" s="2">
        <f t="shared" ref="AS161:AS224" si="128">AO161+AP161+AQ161+AR161</f>
        <v>-14292.078301155565</v>
      </c>
      <c r="AT161" s="2">
        <f t="shared" ref="AT161:AT224" si="129">3/4*$B$5*U161*SIN($B$4*$F161)</f>
        <v>-9986.8822645072978</v>
      </c>
      <c r="AU161" s="2">
        <f t="shared" ref="AU161:AU224" si="130">3/4*$B$5*V161*SIN($B$4*$F161+PI()/2)</f>
        <v>-28085.151744424238</v>
      </c>
      <c r="AV161" s="2">
        <f t="shared" ref="AV161:AV224" si="131">3/4*$B$5*W161*SIN($B$4*$F161+PI())</f>
        <v>7521.5200246855784</v>
      </c>
      <c r="AW161" s="2">
        <f t="shared" ref="AW161:AW224" si="132">3/4*$B$5*X161*SIN($B$4*$F161+3*PI()/2)</f>
        <v>44842.592285401508</v>
      </c>
      <c r="AX161" s="2">
        <f t="shared" ref="AX161:AX224" si="133">AT161+AU161+AV161+AW161</f>
        <v>14292.07830115555</v>
      </c>
    </row>
    <row r="162" spans="6:50" x14ac:dyDescent="0.25">
      <c r="F162" s="5">
        <v>0.13</v>
      </c>
      <c r="G162" s="5">
        <f t="shared" si="90"/>
        <v>3.4033920413889427</v>
      </c>
      <c r="H162" s="2">
        <f t="shared" si="91"/>
        <v>195.00000000000003</v>
      </c>
      <c r="I162" s="4">
        <f t="shared" si="92"/>
        <v>0.96592582628906831</v>
      </c>
      <c r="J162" s="2">
        <f t="shared" si="93"/>
        <v>-0.2588190451025203</v>
      </c>
      <c r="K162" s="2">
        <f t="shared" si="94"/>
        <v>-0.96592582628906842</v>
      </c>
      <c r="L162" s="2">
        <f t="shared" si="95"/>
        <v>0.25881904510252018</v>
      </c>
      <c r="M162" s="2">
        <f t="shared" si="96"/>
        <v>-0.25881904510252079</v>
      </c>
      <c r="N162" s="2">
        <f t="shared" si="97"/>
        <v>-0.96592582628906842</v>
      </c>
      <c r="O162" s="2">
        <f t="shared" si="98"/>
        <v>0.25881904510252024</v>
      </c>
      <c r="P162" s="2">
        <f t="shared" si="99"/>
        <v>0.96592582628906842</v>
      </c>
      <c r="Q162" s="5">
        <f t="shared" si="100"/>
        <v>5.9547690469282575</v>
      </c>
      <c r="R162" s="5">
        <f t="shared" si="101"/>
        <v>4.0229173943501211</v>
      </c>
      <c r="S162" s="5">
        <f t="shared" si="102"/>
        <v>4.5405554845551608</v>
      </c>
      <c r="T162" s="5">
        <f t="shared" si="103"/>
        <v>6.4724071371332981</v>
      </c>
      <c r="U162" s="2">
        <f t="shared" si="104"/>
        <v>2836.8675161332067</v>
      </c>
      <c r="V162" s="2">
        <f t="shared" si="105"/>
        <v>1916.5283466377564</v>
      </c>
      <c r="W162" s="2">
        <f t="shared" si="106"/>
        <v>2163.1324838667915</v>
      </c>
      <c r="X162" s="2">
        <f t="shared" si="107"/>
        <v>3083.4716533622427</v>
      </c>
      <c r="Y162" s="2">
        <f t="shared" si="108"/>
        <v>9999.9999999999982</v>
      </c>
      <c r="Z162" s="2">
        <f t="shared" si="109"/>
        <v>-2821.5600719895142</v>
      </c>
      <c r="AA162" s="2">
        <f t="shared" si="110"/>
        <v>-1911.806153011629</v>
      </c>
      <c r="AB162" s="2">
        <f t="shared" si="111"/>
        <v>-2156.3435975972698</v>
      </c>
      <c r="AC162" s="2">
        <f t="shared" si="112"/>
        <v>-3063.8183992685813</v>
      </c>
      <c r="AD162" s="2">
        <f t="shared" si="113"/>
        <v>-9953.5282218669945</v>
      </c>
      <c r="AE162" s="2">
        <f t="shared" si="114"/>
        <v>284.2778361563299</v>
      </c>
      <c r="AF162" s="2">
        <f t="shared" si="115"/>
        <v>-34.799504841899136</v>
      </c>
      <c r="AG162" s="2">
        <f t="shared" si="116"/>
        <v>-165.4087887691154</v>
      </c>
      <c r="AH162" s="2">
        <f t="shared" si="117"/>
        <v>89.961216130201251</v>
      </c>
      <c r="AI162" s="2">
        <f t="shared" si="118"/>
        <v>174.03075867551661</v>
      </c>
      <c r="AJ162" s="2">
        <f t="shared" si="119"/>
        <v>-76.172016624155631</v>
      </c>
      <c r="AK162" s="2">
        <f t="shared" si="120"/>
        <v>-129.87352014820698</v>
      </c>
      <c r="AL162" s="2">
        <f t="shared" si="121"/>
        <v>44.321151371694533</v>
      </c>
      <c r="AM162" s="2">
        <f t="shared" si="122"/>
        <v>335.73982930859671</v>
      </c>
      <c r="AN162" s="2">
        <f t="shared" si="123"/>
        <v>174.01544390792864</v>
      </c>
      <c r="AO162" s="2">
        <f t="shared" si="124"/>
        <v>-41103.05399390377</v>
      </c>
      <c r="AP162" s="2">
        <f t="shared" si="125"/>
        <v>7440.5105488304425</v>
      </c>
      <c r="AQ162" s="2">
        <f t="shared" si="126"/>
        <v>31341.382977776331</v>
      </c>
      <c r="AR162" s="2">
        <f t="shared" si="127"/>
        <v>-11970.917833858572</v>
      </c>
      <c r="AS162" s="2">
        <f t="shared" si="128"/>
        <v>-14292.07830115557</v>
      </c>
      <c r="AT162" s="2">
        <f t="shared" si="129"/>
        <v>-11013.530124119348</v>
      </c>
      <c r="AU162" s="2">
        <f t="shared" si="130"/>
        <v>-27768.363402487455</v>
      </c>
      <c r="AV162" s="2">
        <f t="shared" si="131"/>
        <v>8397.8982585696849</v>
      </c>
      <c r="AW162" s="2">
        <f t="shared" si="132"/>
        <v>44676.073569192667</v>
      </c>
      <c r="AX162" s="2">
        <f t="shared" si="133"/>
        <v>14292.078301155554</v>
      </c>
    </row>
    <row r="163" spans="6:50" x14ac:dyDescent="0.25">
      <c r="F163" s="5">
        <v>0.13100000000000001</v>
      </c>
      <c r="G163" s="5">
        <f t="shared" si="90"/>
        <v>3.4295719801688573</v>
      </c>
      <c r="H163" s="2">
        <f t="shared" si="91"/>
        <v>196.5</v>
      </c>
      <c r="I163" s="4">
        <f t="shared" si="92"/>
        <v>0.95881973486819316</v>
      </c>
      <c r="J163" s="2">
        <f t="shared" si="93"/>
        <v>-0.28401534470392231</v>
      </c>
      <c r="K163" s="2">
        <f t="shared" si="94"/>
        <v>-0.95881973486819316</v>
      </c>
      <c r="L163" s="2">
        <f t="shared" si="95"/>
        <v>0.28401534470392215</v>
      </c>
      <c r="M163" s="2">
        <f t="shared" si="96"/>
        <v>-0.28401534470392237</v>
      </c>
      <c r="N163" s="2">
        <f t="shared" si="97"/>
        <v>-0.95881973486819316</v>
      </c>
      <c r="O163" s="2">
        <f t="shared" si="98"/>
        <v>0.28401534470392226</v>
      </c>
      <c r="P163" s="2">
        <f t="shared" si="99"/>
        <v>0.95881973486819316</v>
      </c>
      <c r="Q163" s="5">
        <f t="shared" si="100"/>
        <v>5.9224666559059802</v>
      </c>
      <c r="R163" s="5">
        <f t="shared" si="101"/>
        <v>4.0048271861695941</v>
      </c>
      <c r="S163" s="5">
        <f t="shared" si="102"/>
        <v>4.5728578755774389</v>
      </c>
      <c r="T163" s="5">
        <f t="shared" si="103"/>
        <v>6.4904973453138251</v>
      </c>
      <c r="U163" s="2">
        <f t="shared" si="104"/>
        <v>2821.4785727397093</v>
      </c>
      <c r="V163" s="2">
        <f t="shared" si="105"/>
        <v>1907.9101242444133</v>
      </c>
      <c r="W163" s="2">
        <f t="shared" si="106"/>
        <v>2178.5214272602898</v>
      </c>
      <c r="X163" s="2">
        <f t="shared" si="107"/>
        <v>3092.0898757555865</v>
      </c>
      <c r="Y163" s="2">
        <f t="shared" si="108"/>
        <v>9999.9999999999982</v>
      </c>
      <c r="Z163" s="2">
        <f t="shared" si="109"/>
        <v>-2806.4187444547679</v>
      </c>
      <c r="AA163" s="2">
        <f t="shared" si="110"/>
        <v>-1903.2513315241124</v>
      </c>
      <c r="AB163" s="2">
        <f t="shared" si="111"/>
        <v>-2171.5866672276234</v>
      </c>
      <c r="AC163" s="2">
        <f t="shared" si="112"/>
        <v>-3072.2714876571322</v>
      </c>
      <c r="AD163" s="2">
        <f t="shared" si="113"/>
        <v>-9953.5282308636361</v>
      </c>
      <c r="AE163" s="2">
        <f t="shared" si="114"/>
        <v>279.1387033501756</v>
      </c>
      <c r="AF163" s="2">
        <f t="shared" si="115"/>
        <v>-37.844883486520949</v>
      </c>
      <c r="AG163" s="2">
        <f t="shared" si="116"/>
        <v>-166.53392096607894</v>
      </c>
      <c r="AH163" s="2">
        <f t="shared" si="117"/>
        <v>99.270455335177317</v>
      </c>
      <c r="AI163" s="2">
        <f t="shared" si="118"/>
        <v>174.03035423275304</v>
      </c>
      <c r="AJ163" s="2">
        <f t="shared" si="119"/>
        <v>-82.684650898538763</v>
      </c>
      <c r="AK163" s="2">
        <f t="shared" si="120"/>
        <v>-127.76218548505263</v>
      </c>
      <c r="AL163" s="2">
        <f t="shared" si="121"/>
        <v>49.32959475910102</v>
      </c>
      <c r="AM163" s="2">
        <f t="shared" si="122"/>
        <v>335.13144074643054</v>
      </c>
      <c r="AN163" s="2">
        <f t="shared" si="123"/>
        <v>174.01419912194015</v>
      </c>
      <c r="AO163" s="2">
        <f t="shared" si="124"/>
        <v>-40579.340055758643</v>
      </c>
      <c r="AP163" s="2">
        <f t="shared" si="125"/>
        <v>8128.1362740207041</v>
      </c>
      <c r="AQ163" s="2">
        <f t="shared" si="126"/>
        <v>31332.140059355832</v>
      </c>
      <c r="AR163" s="2">
        <f t="shared" si="127"/>
        <v>-13173.014578773462</v>
      </c>
      <c r="AS163" s="2">
        <f t="shared" si="128"/>
        <v>-14292.078301155569</v>
      </c>
      <c r="AT163" s="2">
        <f t="shared" si="129"/>
        <v>-12020.148141170992</v>
      </c>
      <c r="AU163" s="2">
        <f t="shared" si="130"/>
        <v>-27440.12819220555</v>
      </c>
      <c r="AV163" s="2">
        <f t="shared" si="131"/>
        <v>9281.0027116231777</v>
      </c>
      <c r="AW163" s="2">
        <f t="shared" si="132"/>
        <v>44471.351922908936</v>
      </c>
      <c r="AX163" s="2">
        <f t="shared" si="133"/>
        <v>14292.078301155576</v>
      </c>
    </row>
    <row r="164" spans="6:50" x14ac:dyDescent="0.25">
      <c r="F164" s="5">
        <v>0.13200000000000001</v>
      </c>
      <c r="G164" s="5">
        <f t="shared" si="90"/>
        <v>3.4557519189487724</v>
      </c>
      <c r="H164" s="2">
        <f t="shared" si="91"/>
        <v>198.00000000000003</v>
      </c>
      <c r="I164" s="4">
        <f t="shared" si="92"/>
        <v>0.95105651629515364</v>
      </c>
      <c r="J164" s="2">
        <f t="shared" si="93"/>
        <v>-0.30901699437494723</v>
      </c>
      <c r="K164" s="2">
        <f t="shared" si="94"/>
        <v>-0.95105651629515364</v>
      </c>
      <c r="L164" s="2">
        <f t="shared" si="95"/>
        <v>0.30901699437494712</v>
      </c>
      <c r="M164" s="2">
        <f t="shared" si="96"/>
        <v>-0.30901699437494728</v>
      </c>
      <c r="N164" s="2">
        <f t="shared" si="97"/>
        <v>-0.95105651629515364</v>
      </c>
      <c r="O164" s="2">
        <f t="shared" si="98"/>
        <v>0.30901699437494717</v>
      </c>
      <c r="P164" s="2">
        <f t="shared" si="99"/>
        <v>0.95105651629515364</v>
      </c>
      <c r="Q164" s="5">
        <f t="shared" si="100"/>
        <v>5.8897017876619158</v>
      </c>
      <c r="R164" s="5">
        <f t="shared" si="101"/>
        <v>3.9875887550716085</v>
      </c>
      <c r="S164" s="5">
        <f t="shared" si="102"/>
        <v>4.6056227438215034</v>
      </c>
      <c r="T164" s="5">
        <f t="shared" si="103"/>
        <v>6.5077357764118107</v>
      </c>
      <c r="U164" s="2">
        <f t="shared" si="104"/>
        <v>2805.8693039906689</v>
      </c>
      <c r="V164" s="2">
        <f t="shared" si="105"/>
        <v>1899.6976906763634</v>
      </c>
      <c r="W164" s="2">
        <f t="shared" si="106"/>
        <v>2194.1306960093302</v>
      </c>
      <c r="X164" s="2">
        <f t="shared" si="107"/>
        <v>3100.3023093236357</v>
      </c>
      <c r="Y164" s="2">
        <f t="shared" si="108"/>
        <v>9999.9999999999982</v>
      </c>
      <c r="Z164" s="2">
        <f t="shared" si="109"/>
        <v>-2791.0578964458405</v>
      </c>
      <c r="AA164" s="2">
        <f t="shared" si="110"/>
        <v>-1895.098783394981</v>
      </c>
      <c r="AB164" s="2">
        <f t="shared" si="111"/>
        <v>-2187.0458552403611</v>
      </c>
      <c r="AC164" s="2">
        <f t="shared" si="112"/>
        <v>-3080.325705208968</v>
      </c>
      <c r="AD164" s="2">
        <f t="shared" si="113"/>
        <v>-9953.5282402901503</v>
      </c>
      <c r="AE164" s="2">
        <f t="shared" si="114"/>
        <v>273.82892443072723</v>
      </c>
      <c r="AF164" s="2">
        <f t="shared" si="115"/>
        <v>-40.822907714585874</v>
      </c>
      <c r="AG164" s="2">
        <f t="shared" si="116"/>
        <v>-167.55861033081675</v>
      </c>
      <c r="AH164" s="2">
        <f t="shared" si="117"/>
        <v>108.58241550371191</v>
      </c>
      <c r="AI164" s="2">
        <f t="shared" si="118"/>
        <v>174.0298218890365</v>
      </c>
      <c r="AJ164" s="2">
        <f t="shared" si="119"/>
        <v>-88.972410945815298</v>
      </c>
      <c r="AK164" s="2">
        <f t="shared" si="120"/>
        <v>-125.63999101280568</v>
      </c>
      <c r="AL164" s="2">
        <f t="shared" si="121"/>
        <v>54.443092769896843</v>
      </c>
      <c r="AM164" s="2">
        <f t="shared" si="122"/>
        <v>334.18231262249753</v>
      </c>
      <c r="AN164" s="2">
        <f t="shared" si="123"/>
        <v>174.01300343377341</v>
      </c>
      <c r="AO164" s="2">
        <f t="shared" si="124"/>
        <v>-40028.104281493092</v>
      </c>
      <c r="AP164" s="2">
        <f t="shared" si="125"/>
        <v>8805.5830589075704</v>
      </c>
      <c r="AQ164" s="2">
        <f t="shared" si="126"/>
        <v>31301.134440643418</v>
      </c>
      <c r="AR164" s="2">
        <f t="shared" si="127"/>
        <v>-14370.691519213462</v>
      </c>
      <c r="AS164" s="2">
        <f t="shared" si="128"/>
        <v>-14292.078301155565</v>
      </c>
      <c r="AT164" s="2">
        <f t="shared" si="129"/>
        <v>-13005.919483921825</v>
      </c>
      <c r="AU164" s="2">
        <f t="shared" si="130"/>
        <v>-27100.79801562916</v>
      </c>
      <c r="AV164" s="2">
        <f t="shared" si="131"/>
        <v>10170.355094199213</v>
      </c>
      <c r="AW164" s="2">
        <f t="shared" si="132"/>
        <v>44228.440706507354</v>
      </c>
      <c r="AX164" s="2">
        <f t="shared" si="133"/>
        <v>14292.078301155583</v>
      </c>
    </row>
    <row r="165" spans="6:50" x14ac:dyDescent="0.25">
      <c r="F165" s="5">
        <v>0.13300000000000001</v>
      </c>
      <c r="G165" s="5">
        <f t="shared" si="90"/>
        <v>3.4819318577286875</v>
      </c>
      <c r="H165" s="2">
        <f t="shared" si="91"/>
        <v>199.5</v>
      </c>
      <c r="I165" s="4">
        <f t="shared" si="92"/>
        <v>0.94264149109217843</v>
      </c>
      <c r="J165" s="2">
        <f t="shared" si="93"/>
        <v>-0.3338068592337709</v>
      </c>
      <c r="K165" s="2">
        <f t="shared" si="94"/>
        <v>-0.94264149109217843</v>
      </c>
      <c r="L165" s="2">
        <f t="shared" si="95"/>
        <v>0.33380685923377079</v>
      </c>
      <c r="M165" s="2">
        <f t="shared" si="96"/>
        <v>-0.33380685923377096</v>
      </c>
      <c r="N165" s="2">
        <f t="shared" si="97"/>
        <v>-0.94264149109217843</v>
      </c>
      <c r="O165" s="2">
        <f t="shared" si="98"/>
        <v>0.33380685923377085</v>
      </c>
      <c r="P165" s="2">
        <f t="shared" si="99"/>
        <v>0.94264149109217843</v>
      </c>
      <c r="Q165" s="5">
        <f t="shared" si="100"/>
        <v>5.8564968976001168</v>
      </c>
      <c r="R165" s="5">
        <f t="shared" si="101"/>
        <v>3.9712139154157597</v>
      </c>
      <c r="S165" s="5">
        <f t="shared" si="102"/>
        <v>4.6388276338833023</v>
      </c>
      <c r="T165" s="5">
        <f t="shared" si="103"/>
        <v>6.5241106160676585</v>
      </c>
      <c r="U165" s="2">
        <f t="shared" si="104"/>
        <v>2790.0504076991856</v>
      </c>
      <c r="V165" s="2">
        <f t="shared" si="105"/>
        <v>1891.896674325355</v>
      </c>
      <c r="W165" s="2">
        <f t="shared" si="106"/>
        <v>2209.9495923008135</v>
      </c>
      <c r="X165" s="2">
        <f t="shared" si="107"/>
        <v>3108.1033256746441</v>
      </c>
      <c r="Y165" s="2">
        <f t="shared" si="108"/>
        <v>9999.9999999999982</v>
      </c>
      <c r="Z165" s="2">
        <f t="shared" si="109"/>
        <v>-2775.4879570039607</v>
      </c>
      <c r="AA165" s="2">
        <f t="shared" si="110"/>
        <v>-1887.3541752487138</v>
      </c>
      <c r="AB165" s="2">
        <f t="shared" si="111"/>
        <v>-2202.710463012419</v>
      </c>
      <c r="AC165" s="2">
        <f t="shared" si="112"/>
        <v>-3087.9756547781694</v>
      </c>
      <c r="AD165" s="2">
        <f t="shared" si="113"/>
        <v>-9953.5282500432622</v>
      </c>
      <c r="AE165" s="2">
        <f t="shared" si="114"/>
        <v>268.35974840014586</v>
      </c>
      <c r="AF165" s="2">
        <f t="shared" si="115"/>
        <v>-43.736652497762591</v>
      </c>
      <c r="AG165" s="2">
        <f t="shared" si="116"/>
        <v>-168.47674134167852</v>
      </c>
      <c r="AH165" s="2">
        <f t="shared" si="117"/>
        <v>117.88281291613157</v>
      </c>
      <c r="AI165" s="2">
        <f t="shared" si="118"/>
        <v>174.02916747683634</v>
      </c>
      <c r="AJ165" s="2">
        <f t="shared" si="119"/>
        <v>-95.031171028156933</v>
      </c>
      <c r="AK165" s="2">
        <f t="shared" si="120"/>
        <v>-123.50849656147625</v>
      </c>
      <c r="AL165" s="2">
        <f t="shared" si="121"/>
        <v>59.66074314853882</v>
      </c>
      <c r="AM165" s="2">
        <f t="shared" si="122"/>
        <v>332.8907943847326</v>
      </c>
      <c r="AN165" s="2">
        <f t="shared" si="123"/>
        <v>174.01186994363823</v>
      </c>
      <c r="AO165" s="2">
        <f t="shared" si="124"/>
        <v>-39450.259148038509</v>
      </c>
      <c r="AP165" s="2">
        <f t="shared" si="125"/>
        <v>9472.9213027704463</v>
      </c>
      <c r="AQ165" s="2">
        <f t="shared" si="126"/>
        <v>31247.852683874858</v>
      </c>
      <c r="AR165" s="2">
        <f t="shared" si="127"/>
        <v>-15562.593139762361</v>
      </c>
      <c r="AS165" s="2">
        <f t="shared" si="128"/>
        <v>-14292.078301155565</v>
      </c>
      <c r="AT165" s="2">
        <f t="shared" si="129"/>
        <v>-13970.069455469509</v>
      </c>
      <c r="AU165" s="2">
        <f t="shared" si="130"/>
        <v>-26750.70453117579</v>
      </c>
      <c r="AV165" s="2">
        <f t="shared" si="131"/>
        <v>11065.444987063303</v>
      </c>
      <c r="AW165" s="2">
        <f t="shared" si="132"/>
        <v>43947.407300737577</v>
      </c>
      <c r="AX165" s="2">
        <f t="shared" si="133"/>
        <v>14292.078301155583</v>
      </c>
    </row>
    <row r="166" spans="6:50" x14ac:dyDescent="0.25">
      <c r="F166" s="5">
        <v>0.13400000000000001</v>
      </c>
      <c r="G166" s="5">
        <f t="shared" si="90"/>
        <v>3.5081117965086022</v>
      </c>
      <c r="H166" s="2">
        <f t="shared" si="91"/>
        <v>201</v>
      </c>
      <c r="I166" s="4">
        <f t="shared" si="92"/>
        <v>0.93358042649720185</v>
      </c>
      <c r="J166" s="2">
        <f t="shared" si="93"/>
        <v>-0.35836794954530038</v>
      </c>
      <c r="K166" s="2">
        <f t="shared" si="94"/>
        <v>-0.93358042649720174</v>
      </c>
      <c r="L166" s="2">
        <f t="shared" si="95"/>
        <v>0.35836794954530027</v>
      </c>
      <c r="M166" s="2">
        <f t="shared" si="96"/>
        <v>-0.35836794954529999</v>
      </c>
      <c r="N166" s="2">
        <f t="shared" si="97"/>
        <v>-0.93358042649720174</v>
      </c>
      <c r="O166" s="2">
        <f t="shared" si="98"/>
        <v>0.35836794954530032</v>
      </c>
      <c r="P166" s="2">
        <f t="shared" si="99"/>
        <v>0.93358042649720174</v>
      </c>
      <c r="Q166" s="5">
        <f t="shared" si="100"/>
        <v>5.822874742693612</v>
      </c>
      <c r="R166" s="5">
        <f t="shared" si="101"/>
        <v>3.9557138896992075</v>
      </c>
      <c r="S166" s="5">
        <f t="shared" si="102"/>
        <v>4.672449788789808</v>
      </c>
      <c r="T166" s="5">
        <f t="shared" si="103"/>
        <v>6.5396106417842121</v>
      </c>
      <c r="U166" s="2">
        <f t="shared" si="104"/>
        <v>2774.0327253466075</v>
      </c>
      <c r="V166" s="2">
        <f t="shared" si="105"/>
        <v>1884.5124216183253</v>
      </c>
      <c r="W166" s="2">
        <f t="shared" si="106"/>
        <v>2225.9672746533925</v>
      </c>
      <c r="X166" s="2">
        <f t="shared" si="107"/>
        <v>3115.4875783816738</v>
      </c>
      <c r="Y166" s="2">
        <f t="shared" si="108"/>
        <v>9999.9999999999982</v>
      </c>
      <c r="Z166" s="2">
        <f t="shared" si="109"/>
        <v>-2759.7195039444259</v>
      </c>
      <c r="AA166" s="2">
        <f t="shared" si="110"/>
        <v>-1880.0228906227796</v>
      </c>
      <c r="AB166" s="2">
        <f t="shared" si="111"/>
        <v>-2218.5696532091251</v>
      </c>
      <c r="AC166" s="2">
        <f t="shared" si="112"/>
        <v>-3095.2162122397849</v>
      </c>
      <c r="AD166" s="2">
        <f t="shared" si="113"/>
        <v>-9953.5282600161154</v>
      </c>
      <c r="AE166" s="2">
        <f t="shared" si="114"/>
        <v>262.7424753913715</v>
      </c>
      <c r="AF166" s="2">
        <f t="shared" si="115"/>
        <v>-46.589208958249628</v>
      </c>
      <c r="AG166" s="2">
        <f t="shared" si="116"/>
        <v>-169.28210427898426</v>
      </c>
      <c r="AH166" s="2">
        <f t="shared" si="117"/>
        <v>127.15723601189204</v>
      </c>
      <c r="AI166" s="2">
        <f t="shared" si="118"/>
        <v>174.02839816602966</v>
      </c>
      <c r="AJ166" s="2">
        <f t="shared" si="119"/>
        <v>-100.8573867789252</v>
      </c>
      <c r="AK166" s="2">
        <f t="shared" si="120"/>
        <v>-121.36903878987057</v>
      </c>
      <c r="AL166" s="2">
        <f t="shared" si="121"/>
        <v>64.981311607816934</v>
      </c>
      <c r="AM166" s="2">
        <f t="shared" si="122"/>
        <v>331.25592503126882</v>
      </c>
      <c r="AN166" s="2">
        <f t="shared" si="123"/>
        <v>174.01081107028998</v>
      </c>
      <c r="AO166" s="2">
        <f t="shared" si="124"/>
        <v>-38846.739822694217</v>
      </c>
      <c r="AP166" s="2">
        <f t="shared" si="125"/>
        <v>10130.232786420118</v>
      </c>
      <c r="AQ166" s="2">
        <f t="shared" si="126"/>
        <v>31171.792164595921</v>
      </c>
      <c r="AR166" s="2">
        <f t="shared" si="127"/>
        <v>-16747.363429477402</v>
      </c>
      <c r="AS166" s="2">
        <f t="shared" si="128"/>
        <v>-14292.07830115558</v>
      </c>
      <c r="AT166" s="2">
        <f t="shared" si="129"/>
        <v>-14911.86629631036</v>
      </c>
      <c r="AU166" s="2">
        <f t="shared" si="130"/>
        <v>-26390.158654705661</v>
      </c>
      <c r="AV166" s="2">
        <f t="shared" si="131"/>
        <v>11965.729919587149</v>
      </c>
      <c r="AW166" s="2">
        <f t="shared" si="132"/>
        <v>43628.373332584459</v>
      </c>
      <c r="AX166" s="2">
        <f t="shared" si="133"/>
        <v>14292.078301155587</v>
      </c>
    </row>
    <row r="167" spans="6:50" x14ac:dyDescent="0.25">
      <c r="F167" s="5">
        <v>0.13500000000000001</v>
      </c>
      <c r="G167" s="5">
        <f t="shared" si="90"/>
        <v>3.5342917352885173</v>
      </c>
      <c r="H167" s="2">
        <f t="shared" si="91"/>
        <v>202.49999999999997</v>
      </c>
      <c r="I167" s="4">
        <f t="shared" si="92"/>
        <v>0.92387953251128685</v>
      </c>
      <c r="J167" s="2">
        <f t="shared" si="93"/>
        <v>-0.38268343236509</v>
      </c>
      <c r="K167" s="2">
        <f t="shared" si="94"/>
        <v>-0.92387953251128674</v>
      </c>
      <c r="L167" s="2">
        <f t="shared" si="95"/>
        <v>0.38268343236508989</v>
      </c>
      <c r="M167" s="2">
        <f t="shared" si="96"/>
        <v>-0.38268343236508967</v>
      </c>
      <c r="N167" s="2">
        <f t="shared" si="97"/>
        <v>-0.92387953251128663</v>
      </c>
      <c r="O167" s="2">
        <f t="shared" si="98"/>
        <v>0.38268343236508995</v>
      </c>
      <c r="P167" s="2">
        <f t="shared" si="99"/>
        <v>0.92387953251128674</v>
      </c>
      <c r="Q167" s="5">
        <f t="shared" si="100"/>
        <v>5.7888583658879069</v>
      </c>
      <c r="R167" s="5">
        <f t="shared" si="101"/>
        <v>3.9410993008653334</v>
      </c>
      <c r="S167" s="5">
        <f t="shared" si="102"/>
        <v>4.7064661655955122</v>
      </c>
      <c r="T167" s="5">
        <f t="shared" si="103"/>
        <v>6.5542252306180862</v>
      </c>
      <c r="U167" s="2">
        <f t="shared" si="104"/>
        <v>2757.8272346523158</v>
      </c>
      <c r="V167" s="2">
        <f t="shared" si="105"/>
        <v>1877.5499933532278</v>
      </c>
      <c r="W167" s="2">
        <f t="shared" si="106"/>
        <v>2242.1727653476833</v>
      </c>
      <c r="X167" s="2">
        <f t="shared" si="107"/>
        <v>3122.4500066467708</v>
      </c>
      <c r="Y167" s="2">
        <f t="shared" si="108"/>
        <v>9999.9999999999964</v>
      </c>
      <c r="Z167" s="2">
        <f t="shared" si="109"/>
        <v>-2743.7632568476911</v>
      </c>
      <c r="AA167" s="2">
        <f t="shared" si="110"/>
        <v>-1873.1100261441668</v>
      </c>
      <c r="AB167" s="2">
        <f t="shared" si="111"/>
        <v>-2234.6124575048707</v>
      </c>
      <c r="AC167" s="2">
        <f t="shared" si="112"/>
        <v>-3102.0425296027124</v>
      </c>
      <c r="AD167" s="2">
        <f t="shared" si="113"/>
        <v>-9953.5282700994412</v>
      </c>
      <c r="AE167" s="2">
        <f t="shared" si="114"/>
        <v>256.98842483290758</v>
      </c>
      <c r="AF167" s="2">
        <f t="shared" si="115"/>
        <v>-49.383673368002164</v>
      </c>
      <c r="AG167" s="2">
        <f t="shared" si="116"/>
        <v>-169.96841141254751</v>
      </c>
      <c r="AH167" s="2">
        <f t="shared" si="117"/>
        <v>136.39118233298822</v>
      </c>
      <c r="AI167" s="2">
        <f t="shared" si="118"/>
        <v>174.02752238534612</v>
      </c>
      <c r="AJ167" s="2">
        <f t="shared" si="119"/>
        <v>-106.44809093868898</v>
      </c>
      <c r="AK167" s="2">
        <f t="shared" si="120"/>
        <v>-119.22273400483375</v>
      </c>
      <c r="AL167" s="2">
        <f t="shared" si="121"/>
        <v>70.403221182087165</v>
      </c>
      <c r="AM167" s="2">
        <f t="shared" si="122"/>
        <v>329.27744217640173</v>
      </c>
      <c r="AN167" s="2">
        <f t="shared" si="123"/>
        <v>174.00983841496617</v>
      </c>
      <c r="AO167" s="2">
        <f t="shared" si="124"/>
        <v>-38218.502044462148</v>
      </c>
      <c r="AP167" s="2">
        <f t="shared" si="125"/>
        <v>10777.609138401978</v>
      </c>
      <c r="AQ167" s="2">
        <f t="shared" si="126"/>
        <v>31072.462893884349</v>
      </c>
      <c r="AR167" s="2">
        <f t="shared" si="127"/>
        <v>-17923.648288979759</v>
      </c>
      <c r="AS167" s="2">
        <f t="shared" si="128"/>
        <v>-14292.07830115558</v>
      </c>
      <c r="AT167" s="2">
        <f t="shared" si="129"/>
        <v>-15830.621880400076</v>
      </c>
      <c r="AU167" s="2">
        <f t="shared" si="130"/>
        <v>-26019.450151886242</v>
      </c>
      <c r="AV167" s="2">
        <f t="shared" si="131"/>
        <v>12870.635546981652</v>
      </c>
      <c r="AW167" s="2">
        <f t="shared" si="132"/>
        <v>43271.51478646024</v>
      </c>
      <c r="AX167" s="2">
        <f t="shared" si="133"/>
        <v>14292.078301155572</v>
      </c>
    </row>
    <row r="168" spans="6:50" x14ac:dyDescent="0.25">
      <c r="F168" s="5">
        <v>0.13600000000000001</v>
      </c>
      <c r="G168" s="5">
        <f t="shared" si="90"/>
        <v>3.5604716740684323</v>
      </c>
      <c r="H168" s="2">
        <f t="shared" si="91"/>
        <v>204</v>
      </c>
      <c r="I168" s="4">
        <f t="shared" si="92"/>
        <v>0.91354545764260087</v>
      </c>
      <c r="J168" s="2">
        <f t="shared" si="93"/>
        <v>-0.40673664307580054</v>
      </c>
      <c r="K168" s="2">
        <f t="shared" si="94"/>
        <v>-0.91354545764260076</v>
      </c>
      <c r="L168" s="2">
        <f t="shared" si="95"/>
        <v>0.40673664307580043</v>
      </c>
      <c r="M168" s="2">
        <f t="shared" si="96"/>
        <v>-0.40673664307580021</v>
      </c>
      <c r="N168" s="2">
        <f t="shared" si="97"/>
        <v>-0.91354545764260076</v>
      </c>
      <c r="O168" s="2">
        <f t="shared" si="98"/>
        <v>0.40673664307580049</v>
      </c>
      <c r="P168" s="2">
        <f t="shared" si="99"/>
        <v>0.91354545764260076</v>
      </c>
      <c r="Q168" s="5">
        <f t="shared" si="100"/>
        <v>5.7544710803085106</v>
      </c>
      <c r="R168" s="5">
        <f t="shared" si="101"/>
        <v>3.9273801650233087</v>
      </c>
      <c r="S168" s="5">
        <f t="shared" si="102"/>
        <v>4.7408534511749094</v>
      </c>
      <c r="T168" s="5">
        <f t="shared" si="103"/>
        <v>6.5679443664601109</v>
      </c>
      <c r="U168" s="2">
        <f t="shared" si="104"/>
        <v>2741.4450420501512</v>
      </c>
      <c r="V168" s="2">
        <f t="shared" si="105"/>
        <v>1871.0141612306143</v>
      </c>
      <c r="W168" s="2">
        <f t="shared" si="106"/>
        <v>2258.5549579498479</v>
      </c>
      <c r="X168" s="2">
        <f t="shared" si="107"/>
        <v>3128.9858387693848</v>
      </c>
      <c r="Y168" s="2">
        <f t="shared" si="108"/>
        <v>9999.9999999999964</v>
      </c>
      <c r="Z168" s="2">
        <f t="shared" si="109"/>
        <v>-2727.6300699319204</v>
      </c>
      <c r="AA168" s="2">
        <f t="shared" si="110"/>
        <v>-1866.6203879111465</v>
      </c>
      <c r="AB168" s="2">
        <f t="shared" si="111"/>
        <v>-2250.827784392809</v>
      </c>
      <c r="AC168" s="2">
        <f t="shared" si="112"/>
        <v>-3108.4500379468927</v>
      </c>
      <c r="AD168" s="2">
        <f t="shared" si="113"/>
        <v>-9953.5282801827689</v>
      </c>
      <c r="AE168" s="2">
        <f t="shared" si="114"/>
        <v>251.10890422995928</v>
      </c>
      <c r="AF168" s="2">
        <f t="shared" si="115"/>
        <v>-52.123136496458812</v>
      </c>
      <c r="AG168" s="2">
        <f t="shared" si="116"/>
        <v>-170.52931407743114</v>
      </c>
      <c r="AH168" s="2">
        <f t="shared" si="117"/>
        <v>145.57009607395335</v>
      </c>
      <c r="AI168" s="2">
        <f t="shared" si="118"/>
        <v>174.02654973002268</v>
      </c>
      <c r="AJ168" s="2">
        <f t="shared" si="119"/>
        <v>-111.8008872995719</v>
      </c>
      <c r="AK168" s="2">
        <f t="shared" si="120"/>
        <v>-117.07048134227534</v>
      </c>
      <c r="AL168" s="2">
        <f t="shared" si="121"/>
        <v>75.924542313261171</v>
      </c>
      <c r="AM168" s="2">
        <f t="shared" si="122"/>
        <v>326.95578896286872</v>
      </c>
      <c r="AN168" s="2">
        <f t="shared" si="123"/>
        <v>174.00896263428263</v>
      </c>
      <c r="AO168" s="2">
        <f t="shared" si="124"/>
        <v>-37566.519983126163</v>
      </c>
      <c r="AP168" s="2">
        <f t="shared" si="125"/>
        <v>11415.15028629337</v>
      </c>
      <c r="AQ168" s="2">
        <f t="shared" si="126"/>
        <v>30949.389340068879</v>
      </c>
      <c r="AR168" s="2">
        <f t="shared" si="127"/>
        <v>-19090.097944391662</v>
      </c>
      <c r="AS168" s="2">
        <f t="shared" si="128"/>
        <v>-14292.078301155576</v>
      </c>
      <c r="AT168" s="2">
        <f t="shared" si="129"/>
        <v>-16725.692303704116</v>
      </c>
      <c r="AU168" s="2">
        <f t="shared" si="130"/>
        <v>-25638.847322658126</v>
      </c>
      <c r="AV168" s="2">
        <f t="shared" si="131"/>
        <v>13779.555926980904</v>
      </c>
      <c r="AW168" s="2">
        <f t="shared" si="132"/>
        <v>42877.06200053692</v>
      </c>
      <c r="AX168" s="2">
        <f t="shared" si="133"/>
        <v>14292.078301155583</v>
      </c>
    </row>
    <row r="169" spans="6:50" x14ac:dyDescent="0.25">
      <c r="F169" s="5">
        <v>0.13700000000000001</v>
      </c>
      <c r="G169" s="5">
        <f t="shared" si="90"/>
        <v>3.5866516128483474</v>
      </c>
      <c r="H169" s="2">
        <f t="shared" si="91"/>
        <v>205.5</v>
      </c>
      <c r="I169" s="4">
        <f t="shared" si="92"/>
        <v>0.90258528434986052</v>
      </c>
      <c r="J169" s="2">
        <f t="shared" si="93"/>
        <v>-0.43051109680829563</v>
      </c>
      <c r="K169" s="2">
        <f t="shared" si="94"/>
        <v>-0.90258528434986041</v>
      </c>
      <c r="L169" s="2">
        <f t="shared" si="95"/>
        <v>0.43051109680829552</v>
      </c>
      <c r="M169" s="2">
        <f t="shared" si="96"/>
        <v>-0.4305110968082953</v>
      </c>
      <c r="N169" s="2">
        <f t="shared" si="97"/>
        <v>-0.90258528434986041</v>
      </c>
      <c r="O169" s="2">
        <f t="shared" si="98"/>
        <v>0.43051109680829558</v>
      </c>
      <c r="P169" s="2">
        <f t="shared" si="99"/>
        <v>0.90258528434986041</v>
      </c>
      <c r="Q169" s="5">
        <f t="shared" si="100"/>
        <v>5.7197364532832742</v>
      </c>
      <c r="R169" s="5">
        <f t="shared" si="101"/>
        <v>3.9145658845835536</v>
      </c>
      <c r="S169" s="5">
        <f t="shared" si="102"/>
        <v>4.775588078200145</v>
      </c>
      <c r="T169" s="5">
        <f t="shared" si="103"/>
        <v>6.5807586468998656</v>
      </c>
      <c r="U169" s="2">
        <f t="shared" si="104"/>
        <v>2724.8973750766145</v>
      </c>
      <c r="V169" s="2">
        <f t="shared" si="105"/>
        <v>1864.9094045833497</v>
      </c>
      <c r="W169" s="2">
        <f t="shared" si="106"/>
        <v>2275.1026249233851</v>
      </c>
      <c r="X169" s="2">
        <f t="shared" si="107"/>
        <v>3135.0905954166496</v>
      </c>
      <c r="Y169" s="2">
        <f t="shared" si="108"/>
        <v>10000</v>
      </c>
      <c r="Z169" s="2">
        <f t="shared" si="109"/>
        <v>-2711.3309248113846</v>
      </c>
      <c r="AA169" s="2">
        <f t="shared" si="110"/>
        <v>-1860.5584880826502</v>
      </c>
      <c r="AB169" s="2">
        <f t="shared" si="111"/>
        <v>-2267.2044270772949</v>
      </c>
      <c r="AC169" s="2">
        <f t="shared" si="112"/>
        <v>-3114.4344501842916</v>
      </c>
      <c r="AD169" s="2">
        <f t="shared" si="113"/>
        <v>-9953.5282901556202</v>
      </c>
      <c r="AE169" s="2">
        <f t="shared" si="114"/>
        <v>245.11517866615173</v>
      </c>
      <c r="AF169" s="2">
        <f t="shared" si="115"/>
        <v>-54.81067330461061</v>
      </c>
      <c r="AG169" s="2">
        <f t="shared" si="116"/>
        <v>-170.95842060941493</v>
      </c>
      <c r="AH169" s="2">
        <f t="shared" si="117"/>
        <v>154.67940610454818</v>
      </c>
      <c r="AI169" s="2">
        <f t="shared" si="118"/>
        <v>174.02549085667437</v>
      </c>
      <c r="AJ169" s="2">
        <f t="shared" si="119"/>
        <v>-116.91394291669248</v>
      </c>
      <c r="AK169" s="2">
        <f t="shared" si="120"/>
        <v>-114.9129662784943</v>
      </c>
      <c r="AL169" s="2">
        <f t="shared" si="121"/>
        <v>81.542983739411909</v>
      </c>
      <c r="AM169" s="2">
        <f t="shared" si="122"/>
        <v>324.29211877925042</v>
      </c>
      <c r="AN169" s="2">
        <f t="shared" si="123"/>
        <v>174.00819332347555</v>
      </c>
      <c r="AO169" s="2">
        <f t="shared" si="124"/>
        <v>-36891.784081615719</v>
      </c>
      <c r="AP169" s="2">
        <f t="shared" si="125"/>
        <v>12042.962898229252</v>
      </c>
      <c r="AQ169" s="2">
        <f t="shared" si="126"/>
        <v>30802.112244623811</v>
      </c>
      <c r="AR169" s="2">
        <f t="shared" si="127"/>
        <v>-20245.36936239291</v>
      </c>
      <c r="AS169" s="2">
        <f t="shared" si="128"/>
        <v>-14292.078301155565</v>
      </c>
      <c r="AT169" s="2">
        <f t="shared" si="129"/>
        <v>-17596.478364514172</v>
      </c>
      <c r="AU169" s="2">
        <f t="shared" si="130"/>
        <v>-25248.596778338873</v>
      </c>
      <c r="AV169" s="2">
        <f t="shared" si="131"/>
        <v>14691.853896107983</v>
      </c>
      <c r="AW169" s="2">
        <f t="shared" si="132"/>
        <v>42445.299547900649</v>
      </c>
      <c r="AX169" s="2">
        <f t="shared" si="133"/>
        <v>14292.078301155583</v>
      </c>
    </row>
    <row r="170" spans="6:50" x14ac:dyDescent="0.25">
      <c r="F170" s="5">
        <v>0.13800000000000001</v>
      </c>
      <c r="G170" s="5">
        <f t="shared" si="90"/>
        <v>3.6128315516282621</v>
      </c>
      <c r="H170" s="2">
        <f t="shared" si="91"/>
        <v>206.99999999999997</v>
      </c>
      <c r="I170" s="4">
        <f t="shared" si="92"/>
        <v>0.8910065241883679</v>
      </c>
      <c r="J170" s="2">
        <f t="shared" si="93"/>
        <v>-0.45399049973954664</v>
      </c>
      <c r="K170" s="2">
        <f t="shared" si="94"/>
        <v>-0.89100652418836801</v>
      </c>
      <c r="L170" s="2">
        <f t="shared" si="95"/>
        <v>0.4539904997395473</v>
      </c>
      <c r="M170" s="2">
        <f t="shared" si="96"/>
        <v>-0.45399049973954669</v>
      </c>
      <c r="N170" s="2">
        <f t="shared" si="97"/>
        <v>-0.8910065241883679</v>
      </c>
      <c r="O170" s="2">
        <f t="shared" si="98"/>
        <v>0.45399049973954658</v>
      </c>
      <c r="P170" s="2">
        <f t="shared" si="99"/>
        <v>0.89100652418836757</v>
      </c>
      <c r="Q170" s="5">
        <f t="shared" si="100"/>
        <v>5.6846782901905311</v>
      </c>
      <c r="R170" s="5">
        <f t="shared" si="101"/>
        <v>3.902665241813795</v>
      </c>
      <c r="S170" s="5">
        <f t="shared" si="102"/>
        <v>4.8106462412928881</v>
      </c>
      <c r="T170" s="5">
        <f t="shared" si="103"/>
        <v>6.5926592896696246</v>
      </c>
      <c r="U170" s="2">
        <f t="shared" si="104"/>
        <v>2708.1955746760755</v>
      </c>
      <c r="V170" s="2">
        <f t="shared" si="105"/>
        <v>1859.2399073067004</v>
      </c>
      <c r="W170" s="2">
        <f t="shared" si="106"/>
        <v>2291.8044253239236</v>
      </c>
      <c r="X170" s="2">
        <f t="shared" si="107"/>
        <v>3140.7600926932987</v>
      </c>
      <c r="Y170" s="2">
        <f t="shared" si="108"/>
        <v>9999.9999999999982</v>
      </c>
      <c r="Z170" s="2">
        <f t="shared" si="109"/>
        <v>-2694.876923145303</v>
      </c>
      <c r="AA170" s="2">
        <f t="shared" si="110"/>
        <v>-1854.9285416774771</v>
      </c>
      <c r="AB170" s="2">
        <f t="shared" si="111"/>
        <v>-2283.7310714427053</v>
      </c>
      <c r="AC170" s="2">
        <f t="shared" si="112"/>
        <v>-3119.9917636432469</v>
      </c>
      <c r="AD170" s="2">
        <f t="shared" si="113"/>
        <v>-9953.5282999087322</v>
      </c>
      <c r="AE170" s="2">
        <f t="shared" si="114"/>
        <v>239.01844112502121</v>
      </c>
      <c r="AF170" s="2">
        <f t="shared" si="115"/>
        <v>-57.449332980725075</v>
      </c>
      <c r="AG170" s="2">
        <f t="shared" si="116"/>
        <v>-171.24931510617878</v>
      </c>
      <c r="AH170" s="2">
        <f t="shared" si="117"/>
        <v>163.70456432842226</v>
      </c>
      <c r="AI170" s="2">
        <f t="shared" si="118"/>
        <v>174.02435736653962</v>
      </c>
      <c r="AJ170" s="2">
        <f t="shared" si="119"/>
        <v>-121.78597865168408</v>
      </c>
      <c r="AK170" s="2">
        <f t="shared" si="120"/>
        <v>-112.75066444223459</v>
      </c>
      <c r="AL170" s="2">
        <f t="shared" si="121"/>
        <v>87.255884255088759</v>
      </c>
      <c r="AM170" s="2">
        <f t="shared" si="122"/>
        <v>321.28829775010479</v>
      </c>
      <c r="AN170" s="2">
        <f t="shared" si="123"/>
        <v>174.00753891127488</v>
      </c>
      <c r="AO170" s="2">
        <f t="shared" si="124"/>
        <v>-36195.298887216748</v>
      </c>
      <c r="AP170" s="2">
        <f t="shared" si="125"/>
        <v>12661.158819808159</v>
      </c>
      <c r="AQ170" s="2">
        <f t="shared" si="126"/>
        <v>30630.190426910845</v>
      </c>
      <c r="AR170" s="2">
        <f t="shared" si="127"/>
        <v>-21388.128660657861</v>
      </c>
      <c r="AS170" s="2">
        <f t="shared" si="128"/>
        <v>-14292.078301155605</v>
      </c>
      <c r="AT170" s="2">
        <f t="shared" si="129"/>
        <v>-18442.425935094307</v>
      </c>
      <c r="AU170" s="2">
        <f t="shared" si="130"/>
        <v>-24848.923311624698</v>
      </c>
      <c r="AV170" s="2">
        <f t="shared" si="131"/>
        <v>15606.861545371688</v>
      </c>
      <c r="AW170" s="2">
        <f t="shared" si="132"/>
        <v>41976.566002502863</v>
      </c>
      <c r="AX170" s="2">
        <f t="shared" si="133"/>
        <v>14292.078301155543</v>
      </c>
    </row>
    <row r="171" spans="6:50" x14ac:dyDescent="0.25">
      <c r="F171" s="5">
        <v>0.13900000000000001</v>
      </c>
      <c r="G171" s="5">
        <f t="shared" si="90"/>
        <v>3.6390114904081772</v>
      </c>
      <c r="H171" s="2">
        <f t="shared" si="91"/>
        <v>208.5</v>
      </c>
      <c r="I171" s="4">
        <f t="shared" si="92"/>
        <v>0.87881711266196538</v>
      </c>
      <c r="J171" s="2">
        <f t="shared" si="93"/>
        <v>-0.47715876025960835</v>
      </c>
      <c r="K171" s="2">
        <f t="shared" si="94"/>
        <v>-0.87881711266196538</v>
      </c>
      <c r="L171" s="2">
        <f t="shared" si="95"/>
        <v>0.47715876025960902</v>
      </c>
      <c r="M171" s="2">
        <f t="shared" si="96"/>
        <v>-0.47715876025960841</v>
      </c>
      <c r="N171" s="2">
        <f t="shared" si="97"/>
        <v>-0.87881711266196538</v>
      </c>
      <c r="O171" s="2">
        <f t="shared" si="98"/>
        <v>0.47715876025960829</v>
      </c>
      <c r="P171" s="2">
        <f t="shared" si="99"/>
        <v>0.87881711266196505</v>
      </c>
      <c r="Q171" s="5">
        <f t="shared" si="100"/>
        <v>5.6493206181440669</v>
      </c>
      <c r="R171" s="5">
        <f t="shared" si="101"/>
        <v>3.891686392820136</v>
      </c>
      <c r="S171" s="5">
        <f t="shared" si="102"/>
        <v>4.8460039133393522</v>
      </c>
      <c r="T171" s="5">
        <f t="shared" si="103"/>
        <v>6.6036381386632836</v>
      </c>
      <c r="U171" s="2">
        <f t="shared" si="104"/>
        <v>2691.3510874282538</v>
      </c>
      <c r="V171" s="2">
        <f t="shared" si="105"/>
        <v>1854.0095549909022</v>
      </c>
      <c r="W171" s="2">
        <f t="shared" si="106"/>
        <v>2308.6489125717449</v>
      </c>
      <c r="X171" s="2">
        <f t="shared" si="107"/>
        <v>3145.9904450090962</v>
      </c>
      <c r="Y171" s="2">
        <f t="shared" si="108"/>
        <v>9999.9999999999964</v>
      </c>
      <c r="Z171" s="2">
        <f t="shared" si="109"/>
        <v>-2678.2792791818711</v>
      </c>
      <c r="AA171" s="2">
        <f t="shared" si="110"/>
        <v>-1849.734463585406</v>
      </c>
      <c r="AB171" s="2">
        <f t="shared" si="111"/>
        <v>-2300.3963040921935</v>
      </c>
      <c r="AC171" s="2">
        <f t="shared" si="112"/>
        <v>-3125.1182624757766</v>
      </c>
      <c r="AD171" s="2">
        <f t="shared" si="113"/>
        <v>-9953.5283093352482</v>
      </c>
      <c r="AE171" s="2">
        <f t="shared" si="114"/>
        <v>232.82978372503774</v>
      </c>
      <c r="AF171" s="2">
        <f t="shared" si="115"/>
        <v>-60.042129310757559</v>
      </c>
      <c r="AG171" s="2">
        <f t="shared" si="116"/>
        <v>-171.39557697471355</v>
      </c>
      <c r="AH171" s="2">
        <f t="shared" si="117"/>
        <v>172.63108423880621</v>
      </c>
      <c r="AI171" s="2">
        <f t="shared" si="118"/>
        <v>174.02316167837284</v>
      </c>
      <c r="AJ171" s="2">
        <f t="shared" si="119"/>
        <v>-126.41625811909381</v>
      </c>
      <c r="AK171" s="2">
        <f t="shared" si="120"/>
        <v>-110.58384570000942</v>
      </c>
      <c r="AL171" s="2">
        <f t="shared" si="121"/>
        <v>93.060205411239124</v>
      </c>
      <c r="AM171" s="2">
        <f t="shared" si="122"/>
        <v>317.94690497542211</v>
      </c>
      <c r="AN171" s="2">
        <f t="shared" si="123"/>
        <v>174.00700656755799</v>
      </c>
      <c r="AO171" s="2">
        <f t="shared" si="124"/>
        <v>-35478.080877200082</v>
      </c>
      <c r="AP171" s="2">
        <f t="shared" si="125"/>
        <v>13269.853511533905</v>
      </c>
      <c r="AQ171" s="2">
        <f t="shared" si="126"/>
        <v>30433.202572447306</v>
      </c>
      <c r="AR171" s="2">
        <f t="shared" si="127"/>
        <v>-22517.05350793674</v>
      </c>
      <c r="AS171" s="2">
        <f t="shared" si="128"/>
        <v>-14292.078301155612</v>
      </c>
      <c r="AT171" s="2">
        <f t="shared" si="129"/>
        <v>-19263.02622450922</v>
      </c>
      <c r="AU171" s="2">
        <f t="shared" si="130"/>
        <v>-24440.029859472001</v>
      </c>
      <c r="AV171" s="2">
        <f t="shared" si="131"/>
        <v>16523.880794961402</v>
      </c>
      <c r="AW171" s="2">
        <f t="shared" si="132"/>
        <v>41471.253590175365</v>
      </c>
      <c r="AX171" s="2">
        <f t="shared" si="133"/>
        <v>14292.078301155543</v>
      </c>
    </row>
    <row r="172" spans="6:50" x14ac:dyDescent="0.25">
      <c r="F172" s="5">
        <v>0.14000000000000001</v>
      </c>
      <c r="G172" s="5">
        <f t="shared" si="90"/>
        <v>3.6651914291880923</v>
      </c>
      <c r="H172" s="2">
        <f t="shared" si="91"/>
        <v>210</v>
      </c>
      <c r="I172" s="4">
        <f t="shared" si="92"/>
        <v>0.8660254037844386</v>
      </c>
      <c r="J172" s="2">
        <f t="shared" si="93"/>
        <v>-0.50000000000000011</v>
      </c>
      <c r="K172" s="2">
        <f t="shared" si="94"/>
        <v>-0.8660254037844386</v>
      </c>
      <c r="L172" s="2">
        <f t="shared" si="95"/>
        <v>0.50000000000000078</v>
      </c>
      <c r="M172" s="2">
        <f t="shared" si="96"/>
        <v>-0.50000000000000011</v>
      </c>
      <c r="N172" s="2">
        <f t="shared" si="97"/>
        <v>-0.8660254037844386</v>
      </c>
      <c r="O172" s="2">
        <f t="shared" si="98"/>
        <v>0.5</v>
      </c>
      <c r="P172" s="2">
        <f t="shared" si="99"/>
        <v>0.86602540378443826</v>
      </c>
      <c r="Q172" s="5">
        <f t="shared" si="100"/>
        <v>5.6136876695261479</v>
      </c>
      <c r="R172" s="5">
        <f t="shared" si="101"/>
        <v>3.8816368619572712</v>
      </c>
      <c r="S172" s="5">
        <f t="shared" si="102"/>
        <v>4.8816368619572712</v>
      </c>
      <c r="T172" s="5">
        <f t="shared" si="103"/>
        <v>6.6136876695261488</v>
      </c>
      <c r="U172" s="2">
        <f t="shared" si="104"/>
        <v>2674.3754577033087</v>
      </c>
      <c r="V172" s="2">
        <f t="shared" si="105"/>
        <v>1849.2219322581711</v>
      </c>
      <c r="W172" s="2">
        <f t="shared" si="106"/>
        <v>2325.6245422966899</v>
      </c>
      <c r="X172" s="2">
        <f t="shared" si="107"/>
        <v>3150.7780677418291</v>
      </c>
      <c r="Y172" s="2">
        <f t="shared" si="108"/>
        <v>9999.9999999999982</v>
      </c>
      <c r="Z172" s="2">
        <f t="shared" si="109"/>
        <v>-2661.549312202394</v>
      </c>
      <c r="AA172" s="2">
        <f t="shared" si="110"/>
        <v>-1844.9798657921226</v>
      </c>
      <c r="AB172" s="2">
        <f t="shared" si="111"/>
        <v>-2317.1886204498423</v>
      </c>
      <c r="AC172" s="2">
        <f t="shared" si="112"/>
        <v>-3129.8105198875296</v>
      </c>
      <c r="AD172" s="2">
        <f t="shared" si="113"/>
        <v>-9953.5283183318879</v>
      </c>
      <c r="AE172" s="2">
        <f t="shared" si="114"/>
        <v>226.56016995614996</v>
      </c>
      <c r="AF172" s="2">
        <f t="shared" si="115"/>
        <v>-62.592031374458877</v>
      </c>
      <c r="AG172" s="2">
        <f t="shared" si="116"/>
        <v>-171.39080122000365</v>
      </c>
      <c r="AH172" s="2">
        <f t="shared" si="117"/>
        <v>181.4445795306967</v>
      </c>
      <c r="AI172" s="2">
        <f t="shared" si="118"/>
        <v>174.02191689238413</v>
      </c>
      <c r="AJ172" s="2">
        <f t="shared" si="119"/>
        <v>-130.80457511183059</v>
      </c>
      <c r="AK172" s="2">
        <f t="shared" si="120"/>
        <v>-108.41257848950796</v>
      </c>
      <c r="AL172" s="2">
        <f t="shared" si="121"/>
        <v>98.952525220994758</v>
      </c>
      <c r="AM172" s="2">
        <f t="shared" si="122"/>
        <v>314.27123050513796</v>
      </c>
      <c r="AN172" s="2">
        <f t="shared" si="123"/>
        <v>174.00660212479414</v>
      </c>
      <c r="AO172" s="2">
        <f t="shared" si="124"/>
        <v>-34741.156284430508</v>
      </c>
      <c r="AP172" s="2">
        <f t="shared" si="125"/>
        <v>13869.164491936288</v>
      </c>
      <c r="AQ172" s="2">
        <f t="shared" si="126"/>
        <v>30210.748999402367</v>
      </c>
      <c r="AR172" s="2">
        <f t="shared" si="127"/>
        <v>-23630.835508063756</v>
      </c>
      <c r="AS172" s="2">
        <f t="shared" si="128"/>
        <v>-14292.078301155609</v>
      </c>
      <c r="AT172" s="2">
        <f t="shared" si="129"/>
        <v>-20057.815932774818</v>
      </c>
      <c r="AU172" s="2">
        <f t="shared" si="130"/>
        <v>-24022.097558563837</v>
      </c>
      <c r="AV172" s="2">
        <f t="shared" si="131"/>
        <v>17442.184067225175</v>
      </c>
      <c r="AW172" s="2">
        <f t="shared" si="132"/>
        <v>40929.807725269049</v>
      </c>
      <c r="AX172" s="2">
        <f t="shared" si="133"/>
        <v>14292.078301155572</v>
      </c>
    </row>
    <row r="173" spans="6:50" x14ac:dyDescent="0.25">
      <c r="F173" s="5">
        <v>0.14099999999999999</v>
      </c>
      <c r="G173" s="5">
        <f t="shared" si="90"/>
        <v>3.6913713679680065</v>
      </c>
      <c r="H173" s="2">
        <f t="shared" si="91"/>
        <v>211.5</v>
      </c>
      <c r="I173" s="4">
        <f t="shared" si="92"/>
        <v>0.85264016435409251</v>
      </c>
      <c r="J173" s="2">
        <f t="shared" si="93"/>
        <v>-0.52249856471594835</v>
      </c>
      <c r="K173" s="2">
        <f t="shared" si="94"/>
        <v>-0.85264016435409262</v>
      </c>
      <c r="L173" s="2">
        <f t="shared" si="95"/>
        <v>0.52249856471594824</v>
      </c>
      <c r="M173" s="2">
        <f t="shared" si="96"/>
        <v>-0.52249856471594835</v>
      </c>
      <c r="N173" s="2">
        <f t="shared" si="97"/>
        <v>-0.85264016435409251</v>
      </c>
      <c r="O173" s="2">
        <f t="shared" si="98"/>
        <v>0.52249856471594824</v>
      </c>
      <c r="P173" s="2">
        <f t="shared" si="99"/>
        <v>0.85264016435409262</v>
      </c>
      <c r="Q173" s="5">
        <f t="shared" si="100"/>
        <v>5.5778038653798534</v>
      </c>
      <c r="R173" s="5">
        <f t="shared" si="101"/>
        <v>3.8725235366716686</v>
      </c>
      <c r="S173" s="5">
        <f t="shared" si="102"/>
        <v>4.9175206661035658</v>
      </c>
      <c r="T173" s="5">
        <f t="shared" si="103"/>
        <v>6.622800994811751</v>
      </c>
      <c r="U173" s="2">
        <f t="shared" si="104"/>
        <v>2657.2803197499034</v>
      </c>
      <c r="V173" s="2">
        <f t="shared" si="105"/>
        <v>1844.8803203059797</v>
      </c>
      <c r="W173" s="2">
        <f t="shared" si="106"/>
        <v>2342.7196802500957</v>
      </c>
      <c r="X173" s="2">
        <f t="shared" si="107"/>
        <v>3155.1196796940194</v>
      </c>
      <c r="Y173" s="2">
        <f t="shared" si="108"/>
        <v>9999.9999999999982</v>
      </c>
      <c r="Z173" s="2">
        <f t="shared" si="109"/>
        <v>-2644.6984388705973</v>
      </c>
      <c r="AA173" s="2">
        <f t="shared" si="110"/>
        <v>-1840.6680548197321</v>
      </c>
      <c r="AB173" s="2">
        <f t="shared" si="111"/>
        <v>-2334.0964329196577</v>
      </c>
      <c r="AC173" s="2">
        <f t="shared" si="112"/>
        <v>-3134.0654001900957</v>
      </c>
      <c r="AD173" s="2">
        <f t="shared" si="113"/>
        <v>-9953.5283268000821</v>
      </c>
      <c r="AE173" s="2">
        <f t="shared" si="114"/>
        <v>220.22040799974778</v>
      </c>
      <c r="AF173" s="2">
        <f t="shared" si="115"/>
        <v>-65.10195455644444</v>
      </c>
      <c r="AG173" s="2">
        <f t="shared" si="116"/>
        <v>-171.2286194246141</v>
      </c>
      <c r="AH173" s="2">
        <f t="shared" si="117"/>
        <v>190.13080262801972</v>
      </c>
      <c r="AI173" s="2">
        <f t="shared" si="118"/>
        <v>174.02063664670897</v>
      </c>
      <c r="AJ173" s="2">
        <f t="shared" si="119"/>
        <v>-134.95123958674264</v>
      </c>
      <c r="AK173" s="2">
        <f t="shared" si="120"/>
        <v>-106.23673437831579</v>
      </c>
      <c r="AL173" s="2">
        <f t="shared" si="121"/>
        <v>104.92903293551581</v>
      </c>
      <c r="AM173" s="2">
        <f t="shared" si="122"/>
        <v>310.2652710436854</v>
      </c>
      <c r="AN173" s="2">
        <f t="shared" si="123"/>
        <v>174.00633001414278</v>
      </c>
      <c r="AO173" s="2">
        <f t="shared" si="124"/>
        <v>-33985.558928496801</v>
      </c>
      <c r="AP173" s="2">
        <f t="shared" si="125"/>
        <v>14459.209791488602</v>
      </c>
      <c r="AQ173" s="2">
        <f t="shared" si="126"/>
        <v>29962.453398060134</v>
      </c>
      <c r="AR173" s="2">
        <f t="shared" si="127"/>
        <v>-24728.182562207512</v>
      </c>
      <c r="AS173" s="2">
        <f t="shared" si="128"/>
        <v>-14292.078301155576</v>
      </c>
      <c r="AT173" s="2">
        <f t="shared" si="129"/>
        <v>-20826.377296758914</v>
      </c>
      <c r="AU173" s="2">
        <f t="shared" si="130"/>
        <v>-23595.28589278982</v>
      </c>
      <c r="AV173" s="2">
        <f t="shared" si="131"/>
        <v>18361.015056937202</v>
      </c>
      <c r="AW173" s="2">
        <f t="shared" si="132"/>
        <v>40352.726433767108</v>
      </c>
      <c r="AX173" s="2">
        <f t="shared" si="133"/>
        <v>14292.078301155572</v>
      </c>
    </row>
    <row r="174" spans="6:50" x14ac:dyDescent="0.25">
      <c r="F174" s="5">
        <v>0.14199999999999999</v>
      </c>
      <c r="G174" s="5">
        <f t="shared" si="90"/>
        <v>3.7175513067479216</v>
      </c>
      <c r="H174" s="2">
        <f t="shared" si="91"/>
        <v>212.99999999999997</v>
      </c>
      <c r="I174" s="4">
        <f t="shared" si="92"/>
        <v>0.83867056794542427</v>
      </c>
      <c r="J174" s="2">
        <f t="shared" si="93"/>
        <v>-0.54463903501502664</v>
      </c>
      <c r="K174" s="2">
        <f t="shared" si="94"/>
        <v>-0.83867056794542438</v>
      </c>
      <c r="L174" s="2">
        <f t="shared" si="95"/>
        <v>0.54463903501502653</v>
      </c>
      <c r="M174" s="2">
        <f t="shared" si="96"/>
        <v>-0.54463903501502675</v>
      </c>
      <c r="N174" s="2">
        <f t="shared" si="97"/>
        <v>-0.83867056794542427</v>
      </c>
      <c r="O174" s="2">
        <f t="shared" si="98"/>
        <v>0.54463903501502664</v>
      </c>
      <c r="P174" s="2">
        <f t="shared" si="99"/>
        <v>0.83867056794542438</v>
      </c>
      <c r="Q174" s="5">
        <f t="shared" si="100"/>
        <v>5.5416937986721075</v>
      </c>
      <c r="R174" s="5">
        <f t="shared" si="101"/>
        <v>3.8643526627812586</v>
      </c>
      <c r="S174" s="5">
        <f t="shared" si="102"/>
        <v>4.9536307328113116</v>
      </c>
      <c r="T174" s="5">
        <f t="shared" si="103"/>
        <v>6.6309718687021606</v>
      </c>
      <c r="U174" s="2">
        <f t="shared" si="104"/>
        <v>2640.0773897216682</v>
      </c>
      <c r="V174" s="2">
        <f t="shared" si="105"/>
        <v>1840.9876946582931</v>
      </c>
      <c r="W174" s="2">
        <f t="shared" si="106"/>
        <v>2359.9226102783314</v>
      </c>
      <c r="X174" s="2">
        <f t="shared" si="107"/>
        <v>3159.0123053417055</v>
      </c>
      <c r="Y174" s="2">
        <f t="shared" si="108"/>
        <v>9999.9999999999982</v>
      </c>
      <c r="Z174" s="2">
        <f t="shared" si="109"/>
        <v>-2627.7381654923524</v>
      </c>
      <c r="AA174" s="2">
        <f t="shared" si="110"/>
        <v>-1836.802029384482</v>
      </c>
      <c r="AB174" s="2">
        <f t="shared" si="111"/>
        <v>-2351.1080790947635</v>
      </c>
      <c r="AC174" s="2">
        <f t="shared" si="112"/>
        <v>-3137.8800606754558</v>
      </c>
      <c r="AD174" s="2">
        <f t="shared" si="113"/>
        <v>-9953.5283346470533</v>
      </c>
      <c r="AE174" s="2">
        <f t="shared" si="114"/>
        <v>213.82112520757778</v>
      </c>
      <c r="AF174" s="2">
        <f t="shared" si="115"/>
        <v>-67.574751860023071</v>
      </c>
      <c r="AG174" s="2">
        <f t="shared" si="116"/>
        <v>-170.90272136349475</v>
      </c>
      <c r="AH174" s="2">
        <f t="shared" si="117"/>
        <v>198.67568298392749</v>
      </c>
      <c r="AI174" s="2">
        <f t="shared" si="118"/>
        <v>174.01933496798745</v>
      </c>
      <c r="AJ174" s="2">
        <f t="shared" si="119"/>
        <v>-138.85706229583653</v>
      </c>
      <c r="AK174" s="2">
        <f t="shared" si="120"/>
        <v>-104.05599282771395</v>
      </c>
      <c r="AL174" s="2">
        <f t="shared" si="121"/>
        <v>110.98552495157176</v>
      </c>
      <c r="AM174" s="2">
        <f t="shared" si="122"/>
        <v>305.93372338888349</v>
      </c>
      <c r="AN174" s="2">
        <f t="shared" si="123"/>
        <v>174.00619321690479</v>
      </c>
      <c r="AO174" s="2">
        <f t="shared" si="124"/>
        <v>-33212.328057866165</v>
      </c>
      <c r="AP174" s="2">
        <f t="shared" si="125"/>
        <v>15040.10642239847</v>
      </c>
      <c r="AQ174" s="2">
        <f t="shared" si="126"/>
        <v>29687.964538040651</v>
      </c>
      <c r="AR174" s="2">
        <f t="shared" si="127"/>
        <v>-25807.821203728512</v>
      </c>
      <c r="AS174" s="2">
        <f t="shared" si="128"/>
        <v>-14292.078301155554</v>
      </c>
      <c r="AT174" s="2">
        <f t="shared" si="129"/>
        <v>-21568.338028545</v>
      </c>
      <c r="AU174" s="2">
        <f t="shared" si="130"/>
        <v>-23159.732931894119</v>
      </c>
      <c r="AV174" s="2">
        <f t="shared" si="131"/>
        <v>19279.589597581999</v>
      </c>
      <c r="AW174" s="2">
        <f t="shared" si="132"/>
        <v>39740.55966401269</v>
      </c>
      <c r="AX174" s="2">
        <f t="shared" si="133"/>
        <v>14292.078301155572</v>
      </c>
    </row>
    <row r="175" spans="6:50" x14ac:dyDescent="0.25">
      <c r="F175" s="5">
        <v>0.14299999999999999</v>
      </c>
      <c r="G175" s="5">
        <f t="shared" si="90"/>
        <v>3.7437312455278362</v>
      </c>
      <c r="H175" s="2">
        <f t="shared" si="91"/>
        <v>214.49999999999997</v>
      </c>
      <c r="I175" s="4">
        <f t="shared" si="92"/>
        <v>0.82412618862201603</v>
      </c>
      <c r="J175" s="2">
        <f t="shared" si="93"/>
        <v>-0.5664062369248325</v>
      </c>
      <c r="K175" s="2">
        <f t="shared" si="94"/>
        <v>-0.82412618862201592</v>
      </c>
      <c r="L175" s="2">
        <f t="shared" si="95"/>
        <v>0.56640623692483238</v>
      </c>
      <c r="M175" s="2">
        <f t="shared" si="96"/>
        <v>-0.56640623692483227</v>
      </c>
      <c r="N175" s="2">
        <f t="shared" si="97"/>
        <v>-0.82412618862201581</v>
      </c>
      <c r="O175" s="2">
        <f t="shared" si="98"/>
        <v>0.5664062369248325</v>
      </c>
      <c r="P175" s="2">
        <f t="shared" si="99"/>
        <v>0.82412618862201592</v>
      </c>
      <c r="Q175" s="5">
        <f t="shared" si="100"/>
        <v>5.5053822174388936</v>
      </c>
      <c r="R175" s="5">
        <f t="shared" si="101"/>
        <v>3.8571298401948613</v>
      </c>
      <c r="S175" s="5">
        <f t="shared" si="102"/>
        <v>4.9899423140445265</v>
      </c>
      <c r="T175" s="5">
        <f t="shared" si="103"/>
        <v>6.6381946912885574</v>
      </c>
      <c r="U175" s="2">
        <f t="shared" si="104"/>
        <v>2622.7784576475392</v>
      </c>
      <c r="V175" s="2">
        <f t="shared" si="105"/>
        <v>1837.5467231262883</v>
      </c>
      <c r="W175" s="2">
        <f t="shared" si="106"/>
        <v>2377.2215423524608</v>
      </c>
      <c r="X175" s="2">
        <f t="shared" si="107"/>
        <v>3162.4532768737113</v>
      </c>
      <c r="Y175" s="2">
        <f t="shared" si="108"/>
        <v>10000</v>
      </c>
      <c r="Z175" s="2">
        <f t="shared" si="109"/>
        <v>-2610.6800801912068</v>
      </c>
      <c r="AA175" s="2">
        <f t="shared" si="110"/>
        <v>-1833.3844782731542</v>
      </c>
      <c r="AB175" s="2">
        <f t="shared" si="111"/>
        <v>-2368.2118300101129</v>
      </c>
      <c r="AC175" s="2">
        <f t="shared" si="112"/>
        <v>-3141.2519533123545</v>
      </c>
      <c r="AD175" s="2">
        <f t="shared" si="113"/>
        <v>-9953.5283417868286</v>
      </c>
      <c r="AE175" s="2">
        <f t="shared" si="114"/>
        <v>207.37274380854277</v>
      </c>
      <c r="AF175" s="2">
        <f t="shared" si="115"/>
        <v>-70.013205510408881</v>
      </c>
      <c r="AG175" s="2">
        <f t="shared" si="116"/>
        <v>-170.40687719312032</v>
      </c>
      <c r="AH175" s="2">
        <f t="shared" si="117"/>
        <v>207.0653650126703</v>
      </c>
      <c r="AI175" s="2">
        <f t="shared" si="118"/>
        <v>174.01802611768386</v>
      </c>
      <c r="AJ175" s="2">
        <f t="shared" si="119"/>
        <v>-142.52333815258183</v>
      </c>
      <c r="AK175" s="2">
        <f t="shared" si="120"/>
        <v>-101.86984614394437</v>
      </c>
      <c r="AL175" s="2">
        <f t="shared" si="121"/>
        <v>117.11740190959502</v>
      </c>
      <c r="AM175" s="2">
        <f t="shared" si="122"/>
        <v>301.28197561879097</v>
      </c>
      <c r="AN175" s="2">
        <f t="shared" si="123"/>
        <v>174.00619323185975</v>
      </c>
      <c r="AO175" s="2">
        <f t="shared" si="124"/>
        <v>-32422.506208514944</v>
      </c>
      <c r="AP175" s="2">
        <f t="shared" si="125"/>
        <v>15611.96886929277</v>
      </c>
      <c r="AQ175" s="2">
        <f t="shared" si="126"/>
        <v>29386.957938136256</v>
      </c>
      <c r="AR175" s="2">
        <f t="shared" si="127"/>
        <v>-26868.498900069659</v>
      </c>
      <c r="AS175" s="2">
        <f t="shared" si="128"/>
        <v>-14292.078301155576</v>
      </c>
      <c r="AT175" s="2">
        <f t="shared" si="129"/>
        <v>-22283.371147254875</v>
      </c>
      <c r="AU175" s="2">
        <f t="shared" si="130"/>
        <v>-22715.555660174137</v>
      </c>
      <c r="AV175" s="2">
        <f t="shared" si="131"/>
        <v>20197.096622107554</v>
      </c>
      <c r="AW175" s="2">
        <f t="shared" si="132"/>
        <v>39093.908486477048</v>
      </c>
      <c r="AX175" s="2">
        <f t="shared" si="133"/>
        <v>14292.078301155587</v>
      </c>
    </row>
    <row r="176" spans="6:50" x14ac:dyDescent="0.25">
      <c r="F176" s="5">
        <v>0.14399999999999999</v>
      </c>
      <c r="G176" s="5">
        <f t="shared" si="90"/>
        <v>3.7699111843077513</v>
      </c>
      <c r="H176" s="2">
        <f t="shared" si="91"/>
        <v>216</v>
      </c>
      <c r="I176" s="4">
        <f t="shared" si="92"/>
        <v>0.80901699437494778</v>
      </c>
      <c r="J176" s="2">
        <f t="shared" si="93"/>
        <v>-0.58778525229247292</v>
      </c>
      <c r="K176" s="2">
        <f t="shared" si="94"/>
        <v>-0.80901699437494756</v>
      </c>
      <c r="L176" s="2">
        <f t="shared" si="95"/>
        <v>0.58778525229247292</v>
      </c>
      <c r="M176" s="2">
        <f t="shared" si="96"/>
        <v>-0.58778525229247269</v>
      </c>
      <c r="N176" s="2">
        <f t="shared" si="97"/>
        <v>-0.80901699437494756</v>
      </c>
      <c r="O176" s="2">
        <f t="shared" si="98"/>
        <v>0.58778525229247292</v>
      </c>
      <c r="P176" s="2">
        <f t="shared" si="99"/>
        <v>0.80901699437494767</v>
      </c>
      <c r="Q176" s="5">
        <f t="shared" si="100"/>
        <v>5.4688940078241846</v>
      </c>
      <c r="R176" s="5">
        <f t="shared" si="101"/>
        <v>3.8508600190742888</v>
      </c>
      <c r="S176" s="5">
        <f t="shared" si="102"/>
        <v>5.0264305236592346</v>
      </c>
      <c r="T176" s="5">
        <f t="shared" si="103"/>
        <v>6.6444645124091304</v>
      </c>
      <c r="U176" s="2">
        <f t="shared" si="104"/>
        <v>2605.3953793514593</v>
      </c>
      <c r="V176" s="2">
        <f t="shared" si="105"/>
        <v>1834.559763979973</v>
      </c>
      <c r="W176" s="2">
        <f t="shared" si="106"/>
        <v>2394.6046206485398</v>
      </c>
      <c r="X176" s="2">
        <f t="shared" si="107"/>
        <v>3165.4402360200261</v>
      </c>
      <c r="Y176" s="2">
        <f t="shared" si="108"/>
        <v>9999.9999999999982</v>
      </c>
      <c r="Z176" s="2">
        <f t="shared" si="109"/>
        <v>-2593.5358450052481</v>
      </c>
      <c r="AA176" s="2">
        <f t="shared" si="110"/>
        <v>-1830.4177784394683</v>
      </c>
      <c r="AB176" s="2">
        <f t="shared" si="111"/>
        <v>-2385.3958984320143</v>
      </c>
      <c r="AC176" s="2">
        <f t="shared" si="112"/>
        <v>-3144.1788262644482</v>
      </c>
      <c r="AD176" s="2">
        <f t="shared" si="113"/>
        <v>-9953.5283481411789</v>
      </c>
      <c r="AE176" s="2">
        <f t="shared" si="114"/>
        <v>200.8854579055043</v>
      </c>
      <c r="AF176" s="2">
        <f t="shared" si="115"/>
        <v>-72.420018833063949</v>
      </c>
      <c r="AG176" s="2">
        <f t="shared" si="116"/>
        <v>-169.73496014905268</v>
      </c>
      <c r="AH176" s="2">
        <f t="shared" si="117"/>
        <v>215.2862455124484</v>
      </c>
      <c r="AI176" s="2">
        <f t="shared" si="118"/>
        <v>174.01672443583607</v>
      </c>
      <c r="AJ176" s="2">
        <f t="shared" si="119"/>
        <v>-145.95182842617942</v>
      </c>
      <c r="AK176" s="2">
        <f t="shared" si="120"/>
        <v>-99.677604602011172</v>
      </c>
      <c r="AL176" s="2">
        <f t="shared" si="121"/>
        <v>123.31966703758187</v>
      </c>
      <c r="AM176" s="2">
        <f t="shared" si="122"/>
        <v>296.31609604945248</v>
      </c>
      <c r="AN176" s="2">
        <f t="shared" si="123"/>
        <v>174.00633005884376</v>
      </c>
      <c r="AO176" s="2">
        <f t="shared" si="124"/>
        <v>-31617.137084419417</v>
      </c>
      <c r="AP176" s="2">
        <f t="shared" si="125"/>
        <v>16174.90760574882</v>
      </c>
      <c r="AQ176" s="2">
        <f t="shared" si="126"/>
        <v>29059.137493701648</v>
      </c>
      <c r="AR176" s="2">
        <f t="shared" si="127"/>
        <v>-27908.986316186641</v>
      </c>
      <c r="AS176" s="2">
        <f t="shared" si="128"/>
        <v>-14292.07830115559</v>
      </c>
      <c r="AT176" s="2">
        <f t="shared" si="129"/>
        <v>-22971.1947056061</v>
      </c>
      <c r="AU176" s="2">
        <f t="shared" si="130"/>
        <v>-22262.850393844365</v>
      </c>
      <c r="AV176" s="2">
        <f t="shared" si="131"/>
        <v>21112.699216329351</v>
      </c>
      <c r="AW176" s="2">
        <f t="shared" si="132"/>
        <v>38413.424184276701</v>
      </c>
      <c r="AX176" s="2">
        <f t="shared" si="133"/>
        <v>14292.078301155587</v>
      </c>
    </row>
    <row r="177" spans="6:50" x14ac:dyDescent="0.25">
      <c r="F177" s="5">
        <v>0.14499999999999999</v>
      </c>
      <c r="G177" s="5">
        <f t="shared" si="90"/>
        <v>3.7960911230876664</v>
      </c>
      <c r="H177" s="2">
        <f t="shared" si="91"/>
        <v>217.49999999999997</v>
      </c>
      <c r="I177" s="4">
        <f t="shared" si="92"/>
        <v>0.79335334029123539</v>
      </c>
      <c r="J177" s="2">
        <f t="shared" si="93"/>
        <v>-0.60876142900872054</v>
      </c>
      <c r="K177" s="2">
        <f t="shared" si="94"/>
        <v>-0.79335334029123528</v>
      </c>
      <c r="L177" s="2">
        <f t="shared" si="95"/>
        <v>0.60876142900872054</v>
      </c>
      <c r="M177" s="2">
        <f t="shared" si="96"/>
        <v>-0.60876142900872032</v>
      </c>
      <c r="N177" s="2">
        <f t="shared" si="97"/>
        <v>-0.79335334029123517</v>
      </c>
      <c r="O177" s="2">
        <f t="shared" si="98"/>
        <v>0.60876142900872054</v>
      </c>
      <c r="P177" s="2">
        <f t="shared" si="99"/>
        <v>0.79335334029123528</v>
      </c>
      <c r="Q177" s="5">
        <f t="shared" si="100"/>
        <v>5.4322541770242241</v>
      </c>
      <c r="R177" s="5">
        <f t="shared" si="101"/>
        <v>3.8455474964417542</v>
      </c>
      <c r="S177" s="5">
        <f t="shared" si="102"/>
        <v>5.0630703544591951</v>
      </c>
      <c r="T177" s="5">
        <f t="shared" si="103"/>
        <v>6.649777035041665</v>
      </c>
      <c r="U177" s="2">
        <f t="shared" si="104"/>
        <v>2587.9400683269882</v>
      </c>
      <c r="V177" s="2">
        <f t="shared" si="105"/>
        <v>1832.0288643319445</v>
      </c>
      <c r="W177" s="2">
        <f t="shared" si="106"/>
        <v>2412.0599316730109</v>
      </c>
      <c r="X177" s="2">
        <f t="shared" si="107"/>
        <v>3167.9711356680541</v>
      </c>
      <c r="Y177" s="2">
        <f t="shared" si="108"/>
        <v>9999.9999999999982</v>
      </c>
      <c r="Z177" s="2">
        <f t="shared" si="109"/>
        <v>-2576.3171879109682</v>
      </c>
      <c r="AA177" s="2">
        <f t="shared" si="110"/>
        <v>-1827.9039933216679</v>
      </c>
      <c r="AB177" s="2">
        <f t="shared" si="111"/>
        <v>-2402.6484471777439</v>
      </c>
      <c r="AC177" s="2">
        <f t="shared" si="112"/>
        <v>-3146.6587252301083</v>
      </c>
      <c r="AD177" s="2">
        <f t="shared" si="113"/>
        <v>-9953.5283536404877</v>
      </c>
      <c r="AE177" s="2">
        <f t="shared" si="114"/>
        <v>194.36921181724682</v>
      </c>
      <c r="AF177" s="2">
        <f t="shared" si="115"/>
        <v>-74.79780839233517</v>
      </c>
      <c r="AG177" s="2">
        <f t="shared" si="116"/>
        <v>-168.88096968117728</v>
      </c>
      <c r="AH177" s="2">
        <f t="shared" si="117"/>
        <v>223.32501044020785</v>
      </c>
      <c r="AI177" s="2">
        <f t="shared" si="118"/>
        <v>174.01544418394224</v>
      </c>
      <c r="AJ177" s="2">
        <f t="shared" si="119"/>
        <v>-149.14474185957243</v>
      </c>
      <c r="AK177" s="2">
        <f t="shared" si="120"/>
        <v>-97.47840172980608</v>
      </c>
      <c r="AL177" s="2">
        <f t="shared" si="121"/>
        <v>129.58692579242384</v>
      </c>
      <c r="AM177" s="2">
        <f t="shared" si="122"/>
        <v>291.04281999570611</v>
      </c>
      <c r="AN177" s="2">
        <f t="shared" si="123"/>
        <v>174.00660219875144</v>
      </c>
      <c r="AO177" s="2">
        <f t="shared" si="124"/>
        <v>-30797.263465211163</v>
      </c>
      <c r="AP177" s="2">
        <f t="shared" si="125"/>
        <v>16729.027641539069</v>
      </c>
      <c r="AQ177" s="2">
        <f t="shared" si="126"/>
        <v>28704.237056631482</v>
      </c>
      <c r="AR177" s="2">
        <f t="shared" si="127"/>
        <v>-28928.079534114957</v>
      </c>
      <c r="AS177" s="2">
        <f t="shared" si="128"/>
        <v>-14292.078301155569</v>
      </c>
      <c r="AT177" s="2">
        <f t="shared" si="129"/>
        <v>-23631.571412754944</v>
      </c>
      <c r="AU177" s="2">
        <f t="shared" si="130"/>
        <v>-21801.693285415597</v>
      </c>
      <c r="AV177" s="2">
        <f t="shared" si="131"/>
        <v>22025.535762899086</v>
      </c>
      <c r="AW177" s="2">
        <f t="shared" si="132"/>
        <v>37699.807236427034</v>
      </c>
      <c r="AX177" s="2">
        <f t="shared" si="133"/>
        <v>14292.07830115558</v>
      </c>
    </row>
    <row r="178" spans="6:50" x14ac:dyDescent="0.25">
      <c r="F178" s="5">
        <v>0.14599999999999999</v>
      </c>
      <c r="G178" s="5">
        <f t="shared" si="90"/>
        <v>3.822271061867581</v>
      </c>
      <c r="H178" s="2">
        <f t="shared" si="91"/>
        <v>218.99999999999997</v>
      </c>
      <c r="I178" s="4">
        <f t="shared" si="92"/>
        <v>0.77714596145697135</v>
      </c>
      <c r="J178" s="2">
        <f t="shared" si="93"/>
        <v>-0.62932039104983684</v>
      </c>
      <c r="K178" s="2">
        <f t="shared" si="94"/>
        <v>-0.77714596145697146</v>
      </c>
      <c r="L178" s="2">
        <f t="shared" si="95"/>
        <v>0.62932039104983606</v>
      </c>
      <c r="M178" s="2">
        <f t="shared" si="96"/>
        <v>-0.62932039104983684</v>
      </c>
      <c r="N178" s="2">
        <f t="shared" si="97"/>
        <v>-0.77714596145697135</v>
      </c>
      <c r="O178" s="2">
        <f t="shared" si="98"/>
        <v>0.62932039104983684</v>
      </c>
      <c r="P178" s="2">
        <f t="shared" si="99"/>
        <v>0.77714596145697201</v>
      </c>
      <c r="Q178" s="5">
        <f t="shared" si="100"/>
        <v>5.3954878361488445</v>
      </c>
      <c r="R178" s="5">
        <f t="shared" si="101"/>
        <v>3.8411959132349014</v>
      </c>
      <c r="S178" s="5">
        <f t="shared" si="102"/>
        <v>5.0998366953345746</v>
      </c>
      <c r="T178" s="5">
        <f t="shared" si="103"/>
        <v>6.6541286182485173</v>
      </c>
      <c r="U178" s="2">
        <f t="shared" si="104"/>
        <v>2570.4244875723916</v>
      </c>
      <c r="V178" s="2">
        <f t="shared" si="105"/>
        <v>1829.9557587344002</v>
      </c>
      <c r="W178" s="2">
        <f t="shared" si="106"/>
        <v>2429.5755124276079</v>
      </c>
      <c r="X178" s="2">
        <f t="shared" si="107"/>
        <v>3170.0442412655989</v>
      </c>
      <c r="Y178" s="2">
        <f t="shared" si="108"/>
        <v>9999.9999999999982</v>
      </c>
      <c r="Z178" s="2">
        <f t="shared" si="109"/>
        <v>-2559.0358947799477</v>
      </c>
      <c r="AA178" s="2">
        <f t="shared" si="110"/>
        <v>-1825.8448713823393</v>
      </c>
      <c r="AB178" s="2">
        <f t="shared" si="111"/>
        <v>-2419.9575974584704</v>
      </c>
      <c r="AC178" s="2">
        <f t="shared" si="112"/>
        <v>-3148.6899946037483</v>
      </c>
      <c r="AD178" s="2">
        <f t="shared" si="113"/>
        <v>-9953.5283582245065</v>
      </c>
      <c r="AE178" s="2">
        <f t="shared" si="114"/>
        <v>187.83367981366806</v>
      </c>
      <c r="AF178" s="2">
        <f t="shared" si="115"/>
        <v>-77.149096375265657</v>
      </c>
      <c r="AG178" s="2">
        <f t="shared" si="116"/>
        <v>-167.83905495125677</v>
      </c>
      <c r="AH178" s="2">
        <f t="shared" si="117"/>
        <v>231.16867090156481</v>
      </c>
      <c r="AI178" s="2">
        <f t="shared" si="118"/>
        <v>174.01419938871044</v>
      </c>
      <c r="AJ178" s="2">
        <f t="shared" si="119"/>
        <v>-152.10471480937147</v>
      </c>
      <c r="AK178" s="2">
        <f t="shared" si="120"/>
        <v>-95.271199743064358</v>
      </c>
      <c r="AL178" s="2">
        <f t="shared" si="121"/>
        <v>135.91338684606691</v>
      </c>
      <c r="AM178" s="2">
        <f t="shared" si="122"/>
        <v>285.4695343763305</v>
      </c>
      <c r="AN178" s="2">
        <f t="shared" si="123"/>
        <v>174.00700666996158</v>
      </c>
      <c r="AO178" s="2">
        <f t="shared" si="124"/>
        <v>-29963.925146204841</v>
      </c>
      <c r="AP178" s="2">
        <f t="shared" si="125"/>
        <v>17274.427105359504</v>
      </c>
      <c r="AQ178" s="2">
        <f t="shared" si="126"/>
        <v>28322.021963068011</v>
      </c>
      <c r="AR178" s="2">
        <f t="shared" si="127"/>
        <v>-29924.602223378213</v>
      </c>
      <c r="AS178" s="2">
        <f t="shared" si="128"/>
        <v>-14292.07830115554</v>
      </c>
      <c r="AT178" s="2">
        <f t="shared" si="129"/>
        <v>-24264.30815524701</v>
      </c>
      <c r="AU178" s="2">
        <f t="shared" si="130"/>
        <v>-21332.140913180505</v>
      </c>
      <c r="AV178" s="2">
        <f t="shared" si="131"/>
        <v>22934.721173490747</v>
      </c>
      <c r="AW178" s="2">
        <f t="shared" si="132"/>
        <v>36953.806196092366</v>
      </c>
      <c r="AX178" s="2">
        <f t="shared" si="133"/>
        <v>14292.078301155598</v>
      </c>
    </row>
    <row r="179" spans="6:50" x14ac:dyDescent="0.25">
      <c r="F179" s="5">
        <v>0.14699999999999999</v>
      </c>
      <c r="G179" s="5">
        <f t="shared" si="90"/>
        <v>3.8484510006474961</v>
      </c>
      <c r="H179" s="2">
        <f t="shared" si="91"/>
        <v>220.49999999999997</v>
      </c>
      <c r="I179" s="4">
        <f t="shared" si="92"/>
        <v>0.76040596560003137</v>
      </c>
      <c r="J179" s="2">
        <f t="shared" si="93"/>
        <v>-0.6494480483301831</v>
      </c>
      <c r="K179" s="2">
        <f t="shared" si="94"/>
        <v>-0.76040596560003137</v>
      </c>
      <c r="L179" s="2">
        <f t="shared" si="95"/>
        <v>0.64944804833018244</v>
      </c>
      <c r="M179" s="2">
        <f t="shared" si="96"/>
        <v>-0.64944804833018321</v>
      </c>
      <c r="N179" s="2">
        <f t="shared" si="97"/>
        <v>-0.76040596560003137</v>
      </c>
      <c r="O179" s="2">
        <f t="shared" si="98"/>
        <v>0.6494480483301831</v>
      </c>
      <c r="P179" s="2">
        <f t="shared" si="99"/>
        <v>0.76040596560003204</v>
      </c>
      <c r="Q179" s="5">
        <f t="shared" si="100"/>
        <v>5.3586201830115581</v>
      </c>
      <c r="R179" s="5">
        <f t="shared" si="101"/>
        <v>3.8378082518114951</v>
      </c>
      <c r="S179" s="5">
        <f t="shared" si="102"/>
        <v>5.1367043484718611</v>
      </c>
      <c r="T179" s="5">
        <f t="shared" si="103"/>
        <v>6.6575162796719241</v>
      </c>
      <c r="U179" s="2">
        <f t="shared" si="104"/>
        <v>2552.8606413917937</v>
      </c>
      <c r="V179" s="2">
        <f t="shared" si="105"/>
        <v>1828.3418679903623</v>
      </c>
      <c r="W179" s="2">
        <f t="shared" si="106"/>
        <v>2447.1393586082058</v>
      </c>
      <c r="X179" s="2">
        <f t="shared" si="107"/>
        <v>3171.6581320096366</v>
      </c>
      <c r="Y179" s="2">
        <f t="shared" si="108"/>
        <v>9999.9999999999982</v>
      </c>
      <c r="Z179" s="2">
        <f t="shared" si="109"/>
        <v>-2541.703801274266</v>
      </c>
      <c r="AA179" s="2">
        <f t="shared" si="110"/>
        <v>-1824.2418448713543</v>
      </c>
      <c r="AB179" s="2">
        <f t="shared" si="111"/>
        <v>-2437.3114372387731</v>
      </c>
      <c r="AC179" s="2">
        <f t="shared" si="112"/>
        <v>-3150.2712784586133</v>
      </c>
      <c r="AD179" s="2">
        <f t="shared" si="113"/>
        <v>-9953.5283618430058</v>
      </c>
      <c r="AE179" s="2">
        <f t="shared" si="114"/>
        <v>181.28824728508761</v>
      </c>
      <c r="AF179" s="2">
        <f t="shared" si="115"/>
        <v>-79.476303205475304</v>
      </c>
      <c r="AG179" s="2">
        <f t="shared" si="116"/>
        <v>-166.60353861310631</v>
      </c>
      <c r="AH179" s="2">
        <f t="shared" si="117"/>
        <v>238.80459822187211</v>
      </c>
      <c r="AI179" s="2">
        <f t="shared" si="118"/>
        <v>174.01300368837809</v>
      </c>
      <c r="AJ179" s="2">
        <f t="shared" si="119"/>
        <v>-154.83479050771788</v>
      </c>
      <c r="AK179" s="2">
        <f t="shared" si="120"/>
        <v>-93.054795124359501</v>
      </c>
      <c r="AL179" s="2">
        <f t="shared" si="121"/>
        <v>142.29286445932075</v>
      </c>
      <c r="AM179" s="2">
        <f t="shared" si="122"/>
        <v>279.60426021375912</v>
      </c>
      <c r="AN179" s="2">
        <f t="shared" si="123"/>
        <v>174.00753904100247</v>
      </c>
      <c r="AO179" s="2">
        <f t="shared" si="124"/>
        <v>-29118.156915897634</v>
      </c>
      <c r="AP179" s="2">
        <f t="shared" si="125"/>
        <v>17811.195867700531</v>
      </c>
      <c r="AQ179" s="2">
        <f t="shared" si="126"/>
        <v>27912.290504104712</v>
      </c>
      <c r="AR179" s="2">
        <f t="shared" si="127"/>
        <v>-30897.40775706316</v>
      </c>
      <c r="AS179" s="2">
        <f t="shared" si="128"/>
        <v>-14292.07830115555</v>
      </c>
      <c r="AT179" s="2">
        <f t="shared" si="129"/>
        <v>-24869.2554181626</v>
      </c>
      <c r="AU179" s="2">
        <f t="shared" si="130"/>
        <v>-20854.230953642647</v>
      </c>
      <c r="AV179" s="2">
        <f t="shared" si="131"/>
        <v>23839.348206601131</v>
      </c>
      <c r="AW179" s="2">
        <f t="shared" si="132"/>
        <v>36176.216466359721</v>
      </c>
      <c r="AX179" s="2">
        <f t="shared" si="133"/>
        <v>14292.078301155601</v>
      </c>
    </row>
    <row r="180" spans="6:50" x14ac:dyDescent="0.25">
      <c r="F180" s="5">
        <v>0.14799999999999999</v>
      </c>
      <c r="G180" s="5">
        <f t="shared" si="90"/>
        <v>3.8746309394274112</v>
      </c>
      <c r="H180" s="2">
        <f t="shared" si="91"/>
        <v>221.99999999999997</v>
      </c>
      <c r="I180" s="4">
        <f t="shared" si="92"/>
        <v>0.74314482547739458</v>
      </c>
      <c r="J180" s="2">
        <f t="shared" si="93"/>
        <v>-0.66913060635885779</v>
      </c>
      <c r="K180" s="2">
        <f t="shared" si="94"/>
        <v>-0.74314482547739458</v>
      </c>
      <c r="L180" s="2">
        <f t="shared" si="95"/>
        <v>0.66913060635885713</v>
      </c>
      <c r="M180" s="2">
        <f t="shared" si="96"/>
        <v>-0.6691306063588579</v>
      </c>
      <c r="N180" s="2">
        <f t="shared" si="97"/>
        <v>-0.74314482547739458</v>
      </c>
      <c r="O180" s="2">
        <f t="shared" si="98"/>
        <v>0.66913060635885779</v>
      </c>
      <c r="P180" s="2">
        <f t="shared" si="99"/>
        <v>0.74314482547739524</v>
      </c>
      <c r="Q180" s="5">
        <f t="shared" si="100"/>
        <v>5.3216764848602462</v>
      </c>
      <c r="R180" s="5">
        <f t="shared" si="101"/>
        <v>3.8353868339054578</v>
      </c>
      <c r="S180" s="5">
        <f t="shared" si="102"/>
        <v>5.1736480466231729</v>
      </c>
      <c r="T180" s="5">
        <f t="shared" si="103"/>
        <v>6.6599376975779618</v>
      </c>
      <c r="U180" s="2">
        <f t="shared" si="104"/>
        <v>2535.2605671680335</v>
      </c>
      <c r="V180" s="2">
        <f t="shared" si="105"/>
        <v>1827.1882981799322</v>
      </c>
      <c r="W180" s="2">
        <f t="shared" si="106"/>
        <v>2464.739432831966</v>
      </c>
      <c r="X180" s="2">
        <f t="shared" si="107"/>
        <v>3172.8117018200669</v>
      </c>
      <c r="Y180" s="2">
        <f t="shared" si="108"/>
        <v>9999.9999999999982</v>
      </c>
      <c r="Z180" s="2">
        <f t="shared" si="109"/>
        <v>-2524.3327846867164</v>
      </c>
      <c r="AA180" s="2">
        <f t="shared" si="110"/>
        <v>-1823.0960288127046</v>
      </c>
      <c r="AB180" s="2">
        <f t="shared" si="111"/>
        <v>-2454.698029605966</v>
      </c>
      <c r="AC180" s="2">
        <f t="shared" si="112"/>
        <v>-3151.4015213509579</v>
      </c>
      <c r="AD180" s="2">
        <f t="shared" si="113"/>
        <v>-9953.5283644563442</v>
      </c>
      <c r="AE180" s="2">
        <f t="shared" si="114"/>
        <v>174.74199337935534</v>
      </c>
      <c r="AF180" s="2">
        <f t="shared" si="115"/>
        <v>-81.78174037230346</v>
      </c>
      <c r="AG180" s="2">
        <f t="shared" si="116"/>
        <v>-165.16894079164115</v>
      </c>
      <c r="AH180" s="2">
        <f t="shared" si="117"/>
        <v>246.22055796787697</v>
      </c>
      <c r="AI180" s="2">
        <f t="shared" si="118"/>
        <v>174.0118701832877</v>
      </c>
      <c r="AJ180" s="2">
        <f t="shared" si="119"/>
        <v>-157.33839754743778</v>
      </c>
      <c r="AK180" s="2">
        <f t="shared" si="120"/>
        <v>-90.827824341992184</v>
      </c>
      <c r="AL180" s="2">
        <f t="shared" si="121"/>
        <v>148.71878228118399</v>
      </c>
      <c r="AM180" s="2">
        <f t="shared" si="122"/>
        <v>273.45563308735171</v>
      </c>
      <c r="AN180" s="2">
        <f t="shared" si="123"/>
        <v>174.00819347910576</v>
      </c>
      <c r="AO180" s="2">
        <f t="shared" si="124"/>
        <v>-28260.98657591713</v>
      </c>
      <c r="AP180" s="2">
        <f t="shared" si="125"/>
        <v>18339.414208394213</v>
      </c>
      <c r="AQ180" s="2">
        <f t="shared" si="126"/>
        <v>27474.87533488746</v>
      </c>
      <c r="AR180" s="2">
        <f t="shared" si="127"/>
        <v>-31845.381268520083</v>
      </c>
      <c r="AS180" s="2">
        <f t="shared" si="128"/>
        <v>-14292.07830115554</v>
      </c>
      <c r="AT180" s="2">
        <f t="shared" si="129"/>
        <v>-25446.306608802723</v>
      </c>
      <c r="AU180" s="2">
        <f t="shared" si="130"/>
        <v>-20367.98293447895</v>
      </c>
      <c r="AV180" s="2">
        <f t="shared" si="131"/>
        <v>24738.48886811161</v>
      </c>
      <c r="AW180" s="2">
        <f t="shared" si="132"/>
        <v>35367.878976325665</v>
      </c>
      <c r="AX180" s="2">
        <f t="shared" si="133"/>
        <v>14292.078301155601</v>
      </c>
    </row>
    <row r="181" spans="6:50" x14ac:dyDescent="0.25">
      <c r="F181" s="5">
        <v>0.14899999999999999</v>
      </c>
      <c r="G181" s="5">
        <f t="shared" si="90"/>
        <v>3.9008108782073263</v>
      </c>
      <c r="H181" s="2">
        <f t="shared" si="91"/>
        <v>223.49999999999997</v>
      </c>
      <c r="I181" s="4">
        <f t="shared" si="92"/>
        <v>0.72537437101228786</v>
      </c>
      <c r="J181" s="2">
        <f t="shared" si="93"/>
        <v>-0.68835457569375369</v>
      </c>
      <c r="K181" s="2">
        <f t="shared" si="94"/>
        <v>-0.72537437101228797</v>
      </c>
      <c r="L181" s="2">
        <f t="shared" si="95"/>
        <v>0.68835457569375302</v>
      </c>
      <c r="M181" s="2">
        <f t="shared" si="96"/>
        <v>-0.6883545756937538</v>
      </c>
      <c r="N181" s="2">
        <f t="shared" si="97"/>
        <v>-0.72537437101228786</v>
      </c>
      <c r="O181" s="2">
        <f t="shared" si="98"/>
        <v>0.68835457569375369</v>
      </c>
      <c r="P181" s="2">
        <f t="shared" si="99"/>
        <v>0.72537437101228863</v>
      </c>
      <c r="Q181" s="5">
        <f t="shared" si="100"/>
        <v>5.2846820610602441</v>
      </c>
      <c r="R181" s="5">
        <f t="shared" si="101"/>
        <v>3.8339333190356681</v>
      </c>
      <c r="S181" s="5">
        <f t="shared" si="102"/>
        <v>5.2106424704231751</v>
      </c>
      <c r="T181" s="5">
        <f t="shared" si="103"/>
        <v>6.661391212447751</v>
      </c>
      <c r="U181" s="2">
        <f t="shared" si="104"/>
        <v>2517.6363271128407</v>
      </c>
      <c r="V181" s="2">
        <f t="shared" si="105"/>
        <v>1826.4958399022348</v>
      </c>
      <c r="W181" s="2">
        <f t="shared" si="106"/>
        <v>2482.3636728871579</v>
      </c>
      <c r="X181" s="2">
        <f t="shared" si="107"/>
        <v>3173.5041600977638</v>
      </c>
      <c r="Y181" s="2">
        <f t="shared" si="108"/>
        <v>9999.9999999999964</v>
      </c>
      <c r="Z181" s="2">
        <f t="shared" si="109"/>
        <v>-2506.9347557319602</v>
      </c>
      <c r="AA181" s="2">
        <f t="shared" si="110"/>
        <v>-1822.4082202158384</v>
      </c>
      <c r="AB181" s="2">
        <f t="shared" si="111"/>
        <v>-2472.1054211425235</v>
      </c>
      <c r="AC181" s="2">
        <f t="shared" si="112"/>
        <v>-3152.0799689455662</v>
      </c>
      <c r="AD181" s="2">
        <f t="shared" si="113"/>
        <v>-9953.5283660358873</v>
      </c>
      <c r="AE181" s="2">
        <f t="shared" si="114"/>
        <v>168.20367513321548</v>
      </c>
      <c r="AF181" s="2">
        <f t="shared" si="115"/>
        <v>-84.067603460996935</v>
      </c>
      <c r="AG181" s="2">
        <f t="shared" si="116"/>
        <v>-163.53000317332848</v>
      </c>
      <c r="AH181" s="2">
        <f t="shared" si="117"/>
        <v>253.40474279346844</v>
      </c>
      <c r="AI181" s="2">
        <f t="shared" si="118"/>
        <v>174.01081129235851</v>
      </c>
      <c r="AJ181" s="2">
        <f t="shared" si="119"/>
        <v>-159.61932769264214</v>
      </c>
      <c r="AK181" s="2">
        <f t="shared" si="120"/>
        <v>-88.588769707199674</v>
      </c>
      <c r="AL181" s="2">
        <f t="shared" si="121"/>
        <v>155.18417860626045</v>
      </c>
      <c r="AM181" s="2">
        <f t="shared" si="122"/>
        <v>267.03288160769193</v>
      </c>
      <c r="AN181" s="2">
        <f t="shared" si="123"/>
        <v>174.00896281411056</v>
      </c>
      <c r="AO181" s="2">
        <f t="shared" si="124"/>
        <v>-27393.433008257449</v>
      </c>
      <c r="AP181" s="2">
        <f t="shared" si="125"/>
        <v>18859.151533234635</v>
      </c>
      <c r="AQ181" s="2">
        <f t="shared" si="126"/>
        <v>27009.644817664128</v>
      </c>
      <c r="AR181" s="2">
        <f t="shared" si="127"/>
        <v>-32767.441643796843</v>
      </c>
      <c r="AS181" s="2">
        <f t="shared" si="128"/>
        <v>-14292.078301155529</v>
      </c>
      <c r="AT181" s="2">
        <f t="shared" si="129"/>
        <v>-25995.3972855141</v>
      </c>
      <c r="AU181" s="2">
        <f t="shared" si="130"/>
        <v>-19873.399065384659</v>
      </c>
      <c r="AV181" s="2">
        <f t="shared" si="131"/>
        <v>25631.195891517415</v>
      </c>
      <c r="AW181" s="2">
        <f t="shared" si="132"/>
        <v>34529.678760536954</v>
      </c>
      <c r="AX181" s="2">
        <f t="shared" si="133"/>
        <v>14292.078301155609</v>
      </c>
    </row>
    <row r="182" spans="6:50" x14ac:dyDescent="0.25">
      <c r="F182" s="5">
        <v>0.15</v>
      </c>
      <c r="G182" s="5">
        <f t="shared" si="90"/>
        <v>3.926990816987241</v>
      </c>
      <c r="H182" s="2">
        <f t="shared" si="91"/>
        <v>224.99999999999997</v>
      </c>
      <c r="I182" s="4">
        <f t="shared" si="92"/>
        <v>0.70710678118654791</v>
      </c>
      <c r="J182" s="2">
        <f t="shared" si="93"/>
        <v>-0.7071067811865468</v>
      </c>
      <c r="K182" s="2">
        <f t="shared" si="94"/>
        <v>-0.70710678118654835</v>
      </c>
      <c r="L182" s="2">
        <f t="shared" si="95"/>
        <v>0.70710678118654668</v>
      </c>
      <c r="M182" s="2">
        <f t="shared" si="96"/>
        <v>-0.70710678118654713</v>
      </c>
      <c r="N182" s="2">
        <f t="shared" si="97"/>
        <v>-0.70710678118654835</v>
      </c>
      <c r="O182" s="2">
        <f t="shared" si="98"/>
        <v>0.70710678118654668</v>
      </c>
      <c r="P182" s="2">
        <f t="shared" si="99"/>
        <v>0.70710678118654835</v>
      </c>
      <c r="Q182" s="5">
        <f t="shared" si="100"/>
        <v>5.2476622657417105</v>
      </c>
      <c r="R182" s="5">
        <f t="shared" si="101"/>
        <v>3.8334487033686142</v>
      </c>
      <c r="S182" s="5">
        <f t="shared" si="102"/>
        <v>5.2476622657417087</v>
      </c>
      <c r="T182" s="5">
        <f t="shared" si="103"/>
        <v>6.6618758281148054</v>
      </c>
      <c r="U182" s="2">
        <f t="shared" si="104"/>
        <v>2500.0000000000005</v>
      </c>
      <c r="V182" s="2">
        <f t="shared" si="105"/>
        <v>1826.2649677335851</v>
      </c>
      <c r="W182" s="2">
        <f t="shared" si="106"/>
        <v>2499.9999999999991</v>
      </c>
      <c r="X182" s="2">
        <f t="shared" si="107"/>
        <v>3173.7350322664147</v>
      </c>
      <c r="Y182" s="2">
        <f t="shared" si="108"/>
        <v>10000</v>
      </c>
      <c r="Z182" s="2">
        <f t="shared" si="109"/>
        <v>-2489.5216502948861</v>
      </c>
      <c r="AA182" s="2">
        <f t="shared" si="110"/>
        <v>-1822.17889751199</v>
      </c>
      <c r="AB182" s="2">
        <f t="shared" si="111"/>
        <v>-2489.5216502948847</v>
      </c>
      <c r="AC182" s="2">
        <f t="shared" si="112"/>
        <v>-3152.3061684625741</v>
      </c>
      <c r="AD182" s="2">
        <f t="shared" si="113"/>
        <v>-9953.5283665643346</v>
      </c>
      <c r="AE182" s="2">
        <f t="shared" si="114"/>
        <v>161.6817131172061</v>
      </c>
      <c r="AF182" s="2">
        <f t="shared" si="115"/>
        <v>-86.335965370584191</v>
      </c>
      <c r="AG182" s="2">
        <f t="shared" si="116"/>
        <v>-161.68171311720607</v>
      </c>
      <c r="AH182" s="2">
        <f t="shared" si="117"/>
        <v>260.34580398760551</v>
      </c>
      <c r="AI182" s="2">
        <f t="shared" si="118"/>
        <v>174.00983861702133</v>
      </c>
      <c r="AJ182" s="2">
        <f t="shared" si="119"/>
        <v>-161.68171311720593</v>
      </c>
      <c r="AK182" s="2">
        <f t="shared" si="120"/>
        <v>-86.335965370584375</v>
      </c>
      <c r="AL182" s="2">
        <f t="shared" si="121"/>
        <v>161.68171311720567</v>
      </c>
      <c r="AM182" s="2">
        <f t="shared" si="122"/>
        <v>260.34580398760613</v>
      </c>
      <c r="AN182" s="2">
        <f t="shared" si="123"/>
        <v>174.0098386170215</v>
      </c>
      <c r="AO182" s="2">
        <f t="shared" si="124"/>
        <v>-26516.504294495553</v>
      </c>
      <c r="AP182" s="2">
        <f t="shared" si="125"/>
        <v>19370.465143917721</v>
      </c>
      <c r="AQ182" s="2">
        <f t="shared" si="126"/>
        <v>26516.504294495553</v>
      </c>
      <c r="AR182" s="2">
        <f t="shared" si="127"/>
        <v>-33662.543445073279</v>
      </c>
      <c r="AS182" s="2">
        <f t="shared" si="128"/>
        <v>-14292.078301155558</v>
      </c>
      <c r="AT182" s="2">
        <f t="shared" si="129"/>
        <v>-26516.504294495524</v>
      </c>
      <c r="AU182" s="2">
        <f t="shared" si="130"/>
        <v>-19370.465143917761</v>
      </c>
      <c r="AV182" s="2">
        <f t="shared" si="131"/>
        <v>26516.504294495491</v>
      </c>
      <c r="AW182" s="2">
        <f t="shared" si="132"/>
        <v>33662.543445073359</v>
      </c>
      <c r="AX182" s="2">
        <f t="shared" si="133"/>
        <v>14292.078301155561</v>
      </c>
    </row>
    <row r="183" spans="6:50" x14ac:dyDescent="0.25">
      <c r="F183" s="5">
        <v>0.151</v>
      </c>
      <c r="G183" s="5">
        <f t="shared" si="90"/>
        <v>3.953170755767156</v>
      </c>
      <c r="H183" s="2">
        <f t="shared" si="91"/>
        <v>226.49999999999997</v>
      </c>
      <c r="I183" s="4">
        <f t="shared" si="92"/>
        <v>0.68835457569375436</v>
      </c>
      <c r="J183" s="2">
        <f t="shared" si="93"/>
        <v>-0.72537437101228697</v>
      </c>
      <c r="K183" s="2">
        <f t="shared" si="94"/>
        <v>-0.68835457569375469</v>
      </c>
      <c r="L183" s="2">
        <f t="shared" si="95"/>
        <v>0.72537437101228686</v>
      </c>
      <c r="M183" s="2">
        <f t="shared" si="96"/>
        <v>-0.7253743710122873</v>
      </c>
      <c r="N183" s="2">
        <f t="shared" si="97"/>
        <v>-0.68835457569375469</v>
      </c>
      <c r="O183" s="2">
        <f t="shared" si="98"/>
        <v>0.72537437101228697</v>
      </c>
      <c r="P183" s="2">
        <f t="shared" si="99"/>
        <v>0.6883545756937548</v>
      </c>
      <c r="Q183" s="5">
        <f t="shared" si="100"/>
        <v>5.2106424704231769</v>
      </c>
      <c r="R183" s="5">
        <f t="shared" si="101"/>
        <v>3.8339333190356677</v>
      </c>
      <c r="S183" s="5">
        <f t="shared" si="102"/>
        <v>5.2846820610602423</v>
      </c>
      <c r="T183" s="5">
        <f t="shared" si="103"/>
        <v>6.6613912124477519</v>
      </c>
      <c r="U183" s="2">
        <f t="shared" si="104"/>
        <v>2482.3636728871588</v>
      </c>
      <c r="V183" s="2">
        <f t="shared" si="105"/>
        <v>1826.4958399022348</v>
      </c>
      <c r="W183" s="2">
        <f t="shared" si="106"/>
        <v>2517.6363271128407</v>
      </c>
      <c r="X183" s="2">
        <f t="shared" si="107"/>
        <v>3173.5041600977647</v>
      </c>
      <c r="Y183" s="2">
        <f t="shared" si="108"/>
        <v>10000</v>
      </c>
      <c r="Z183" s="2">
        <f t="shared" si="109"/>
        <v>-2472.1054211425244</v>
      </c>
      <c r="AA183" s="2">
        <f t="shared" si="110"/>
        <v>-1822.4082202158384</v>
      </c>
      <c r="AB183" s="2">
        <f t="shared" si="111"/>
        <v>-2506.9347557319602</v>
      </c>
      <c r="AC183" s="2">
        <f t="shared" si="112"/>
        <v>-3152.0799689455671</v>
      </c>
      <c r="AD183" s="2">
        <f t="shared" si="113"/>
        <v>-9953.5283660358891</v>
      </c>
      <c r="AE183" s="2">
        <f t="shared" si="114"/>
        <v>155.18417860626067</v>
      </c>
      <c r="AF183" s="2">
        <f t="shared" si="115"/>
        <v>-88.588769707199546</v>
      </c>
      <c r="AG183" s="2">
        <f t="shared" si="116"/>
        <v>-159.61932769264226</v>
      </c>
      <c r="AH183" s="2">
        <f t="shared" si="117"/>
        <v>267.03288160769137</v>
      </c>
      <c r="AI183" s="2">
        <f t="shared" si="118"/>
        <v>174.00896281411025</v>
      </c>
      <c r="AJ183" s="2">
        <f t="shared" si="119"/>
        <v>-163.53000317332842</v>
      </c>
      <c r="AK183" s="2">
        <f t="shared" si="120"/>
        <v>-84.067603460997049</v>
      </c>
      <c r="AL183" s="2">
        <f t="shared" si="121"/>
        <v>168.2036751332152</v>
      </c>
      <c r="AM183" s="2">
        <f t="shared" si="122"/>
        <v>253.40474279346921</v>
      </c>
      <c r="AN183" s="2">
        <f t="shared" si="123"/>
        <v>174.01081129235894</v>
      </c>
      <c r="AO183" s="2">
        <f t="shared" si="124"/>
        <v>-25631.195891517447</v>
      </c>
      <c r="AP183" s="2">
        <f t="shared" si="125"/>
        <v>19873.399065384634</v>
      </c>
      <c r="AQ183" s="2">
        <f t="shared" si="126"/>
        <v>25995.397285514136</v>
      </c>
      <c r="AR183" s="2">
        <f t="shared" si="127"/>
        <v>-34529.678760536881</v>
      </c>
      <c r="AS183" s="2">
        <f t="shared" si="128"/>
        <v>-14292.078301155558</v>
      </c>
      <c r="AT183" s="2">
        <f t="shared" si="129"/>
        <v>-27009.644817664113</v>
      </c>
      <c r="AU183" s="2">
        <f t="shared" si="130"/>
        <v>-18859.151533234664</v>
      </c>
      <c r="AV183" s="2">
        <f t="shared" si="131"/>
        <v>27393.433008257416</v>
      </c>
      <c r="AW183" s="2">
        <f t="shared" si="132"/>
        <v>32767.441643796938</v>
      </c>
      <c r="AX183" s="2">
        <f t="shared" si="133"/>
        <v>14292.07830115558</v>
      </c>
    </row>
    <row r="184" spans="6:50" x14ac:dyDescent="0.25">
      <c r="F184" s="5">
        <v>0.152</v>
      </c>
      <c r="G184" s="5">
        <f t="shared" si="90"/>
        <v>3.9793506945470711</v>
      </c>
      <c r="H184" s="2">
        <f t="shared" si="91"/>
        <v>228</v>
      </c>
      <c r="I184" s="4">
        <f t="shared" si="92"/>
        <v>0.66913060635885846</v>
      </c>
      <c r="J184" s="2">
        <f t="shared" si="93"/>
        <v>-0.74314482547739369</v>
      </c>
      <c r="K184" s="2">
        <f t="shared" si="94"/>
        <v>-0.6691306063588589</v>
      </c>
      <c r="L184" s="2">
        <f t="shared" si="95"/>
        <v>0.74314482547739358</v>
      </c>
      <c r="M184" s="2">
        <f t="shared" si="96"/>
        <v>-0.74314482547739402</v>
      </c>
      <c r="N184" s="2">
        <f t="shared" si="97"/>
        <v>-0.66913060635885879</v>
      </c>
      <c r="O184" s="2">
        <f t="shared" si="98"/>
        <v>0.74314482547739369</v>
      </c>
      <c r="P184" s="2">
        <f t="shared" si="99"/>
        <v>0.6691306063588589</v>
      </c>
      <c r="Q184" s="5">
        <f t="shared" si="100"/>
        <v>5.1736480466231738</v>
      </c>
      <c r="R184" s="5">
        <f t="shared" si="101"/>
        <v>3.8353868339054569</v>
      </c>
      <c r="S184" s="5">
        <f t="shared" si="102"/>
        <v>5.3216764848602445</v>
      </c>
      <c r="T184" s="5">
        <f t="shared" si="103"/>
        <v>6.6599376975779627</v>
      </c>
      <c r="U184" s="2">
        <f t="shared" si="104"/>
        <v>2464.7394328319665</v>
      </c>
      <c r="V184" s="2">
        <f t="shared" si="105"/>
        <v>1827.188298179932</v>
      </c>
      <c r="W184" s="2">
        <f t="shared" si="106"/>
        <v>2535.2605671680326</v>
      </c>
      <c r="X184" s="2">
        <f t="shared" si="107"/>
        <v>3172.8117018200669</v>
      </c>
      <c r="Y184" s="2">
        <f t="shared" si="108"/>
        <v>9999.9999999999982</v>
      </c>
      <c r="Z184" s="2">
        <f t="shared" si="109"/>
        <v>-2454.6980296059664</v>
      </c>
      <c r="AA184" s="2">
        <f t="shared" si="110"/>
        <v>-1823.0960288127044</v>
      </c>
      <c r="AB184" s="2">
        <f t="shared" si="111"/>
        <v>-2524.3327846867155</v>
      </c>
      <c r="AC184" s="2">
        <f t="shared" si="112"/>
        <v>-3151.4015213509579</v>
      </c>
      <c r="AD184" s="2">
        <f t="shared" si="113"/>
        <v>-9953.5283644563442</v>
      </c>
      <c r="AE184" s="2">
        <f t="shared" si="114"/>
        <v>148.71878228118419</v>
      </c>
      <c r="AF184" s="2">
        <f t="shared" si="115"/>
        <v>-90.827824341992041</v>
      </c>
      <c r="AG184" s="2">
        <f t="shared" si="116"/>
        <v>-157.33839754743789</v>
      </c>
      <c r="AH184" s="2">
        <f t="shared" si="117"/>
        <v>273.45563308735115</v>
      </c>
      <c r="AI184" s="2">
        <f t="shared" si="118"/>
        <v>174.00819347910539</v>
      </c>
      <c r="AJ184" s="2">
        <f t="shared" si="119"/>
        <v>-165.16894079164109</v>
      </c>
      <c r="AK184" s="2">
        <f t="shared" si="120"/>
        <v>-81.78174037230356</v>
      </c>
      <c r="AL184" s="2">
        <f t="shared" si="121"/>
        <v>174.74199337935499</v>
      </c>
      <c r="AM184" s="2">
        <f t="shared" si="122"/>
        <v>246.22055796787765</v>
      </c>
      <c r="AN184" s="2">
        <f t="shared" si="123"/>
        <v>174.01187018328801</v>
      </c>
      <c r="AO184" s="2">
        <f t="shared" si="124"/>
        <v>-24738.488868111643</v>
      </c>
      <c r="AP184" s="2">
        <f t="shared" si="125"/>
        <v>20367.982934478921</v>
      </c>
      <c r="AQ184" s="2">
        <f t="shared" si="126"/>
        <v>25446.306608802752</v>
      </c>
      <c r="AR184" s="2">
        <f t="shared" si="127"/>
        <v>-35367.878976325585</v>
      </c>
      <c r="AS184" s="2">
        <f t="shared" si="128"/>
        <v>-14292.078301155554</v>
      </c>
      <c r="AT184" s="2">
        <f t="shared" si="129"/>
        <v>-27474.875334887445</v>
      </c>
      <c r="AU184" s="2">
        <f t="shared" si="130"/>
        <v>-18339.414208394239</v>
      </c>
      <c r="AV184" s="2">
        <f t="shared" si="131"/>
        <v>28260.986575917083</v>
      </c>
      <c r="AW184" s="2">
        <f t="shared" si="132"/>
        <v>31845.381268520166</v>
      </c>
      <c r="AX184" s="2">
        <f t="shared" si="133"/>
        <v>14292.078301155561</v>
      </c>
    </row>
    <row r="185" spans="6:50" x14ac:dyDescent="0.25">
      <c r="F185" s="5">
        <v>0.153</v>
      </c>
      <c r="G185" s="5">
        <f t="shared" si="90"/>
        <v>4.0055306333269858</v>
      </c>
      <c r="H185" s="2">
        <f t="shared" si="91"/>
        <v>229.49999999999997</v>
      </c>
      <c r="I185" s="4">
        <f t="shared" si="92"/>
        <v>0.6494480483301841</v>
      </c>
      <c r="J185" s="2">
        <f t="shared" si="93"/>
        <v>-0.76040596560003049</v>
      </c>
      <c r="K185" s="2">
        <f t="shared" si="94"/>
        <v>-0.64944804833018421</v>
      </c>
      <c r="L185" s="2">
        <f t="shared" si="95"/>
        <v>0.76040596560003038</v>
      </c>
      <c r="M185" s="2">
        <f t="shared" si="96"/>
        <v>-0.7604059656000306</v>
      </c>
      <c r="N185" s="2">
        <f t="shared" si="97"/>
        <v>-0.64944804833018421</v>
      </c>
      <c r="O185" s="2">
        <f t="shared" si="98"/>
        <v>0.76040596560003049</v>
      </c>
      <c r="P185" s="2">
        <f t="shared" si="99"/>
        <v>0.64944804833018421</v>
      </c>
      <c r="Q185" s="5">
        <f t="shared" si="100"/>
        <v>5.1367043484718629</v>
      </c>
      <c r="R185" s="5">
        <f t="shared" si="101"/>
        <v>3.8378082518114947</v>
      </c>
      <c r="S185" s="5">
        <f t="shared" si="102"/>
        <v>5.3586201830115563</v>
      </c>
      <c r="T185" s="5">
        <f t="shared" si="103"/>
        <v>6.6575162796719241</v>
      </c>
      <c r="U185" s="2">
        <f t="shared" si="104"/>
        <v>2447.1393586082063</v>
      </c>
      <c r="V185" s="2">
        <f t="shared" si="105"/>
        <v>1828.3418679903623</v>
      </c>
      <c r="W185" s="2">
        <f t="shared" si="106"/>
        <v>2552.8606413917923</v>
      </c>
      <c r="X185" s="2">
        <f t="shared" si="107"/>
        <v>3171.6581320096366</v>
      </c>
      <c r="Y185" s="2">
        <f t="shared" si="108"/>
        <v>9999.9999999999964</v>
      </c>
      <c r="Z185" s="2">
        <f t="shared" si="109"/>
        <v>-2437.3114372387736</v>
      </c>
      <c r="AA185" s="2">
        <f t="shared" si="110"/>
        <v>-1824.2418448713543</v>
      </c>
      <c r="AB185" s="2">
        <f t="shared" si="111"/>
        <v>-2541.7038012742646</v>
      </c>
      <c r="AC185" s="2">
        <f t="shared" si="112"/>
        <v>-3150.2712784586133</v>
      </c>
      <c r="AD185" s="2">
        <f t="shared" si="113"/>
        <v>-9953.5283618430058</v>
      </c>
      <c r="AE185" s="2">
        <f t="shared" si="114"/>
        <v>142.29286445932107</v>
      </c>
      <c r="AF185" s="2">
        <f t="shared" si="115"/>
        <v>-93.054795124359401</v>
      </c>
      <c r="AG185" s="2">
        <f t="shared" si="116"/>
        <v>-154.83479050771797</v>
      </c>
      <c r="AH185" s="2">
        <f t="shared" si="117"/>
        <v>279.60426021375855</v>
      </c>
      <c r="AI185" s="2">
        <f t="shared" si="118"/>
        <v>174.00753904100225</v>
      </c>
      <c r="AJ185" s="2">
        <f t="shared" si="119"/>
        <v>-166.60353861310622</v>
      </c>
      <c r="AK185" s="2">
        <f t="shared" si="120"/>
        <v>-79.476303205475446</v>
      </c>
      <c r="AL185" s="2">
        <f t="shared" si="121"/>
        <v>181.28824728508724</v>
      </c>
      <c r="AM185" s="2">
        <f t="shared" si="122"/>
        <v>238.80459822187277</v>
      </c>
      <c r="AN185" s="2">
        <f t="shared" si="123"/>
        <v>174.01300368837835</v>
      </c>
      <c r="AO185" s="2">
        <f t="shared" si="124"/>
        <v>-23839.348206601171</v>
      </c>
      <c r="AP185" s="2">
        <f t="shared" si="125"/>
        <v>20854.230953642622</v>
      </c>
      <c r="AQ185" s="2">
        <f t="shared" si="126"/>
        <v>24869.255418162626</v>
      </c>
      <c r="AR185" s="2">
        <f t="shared" si="127"/>
        <v>-36176.216466359641</v>
      </c>
      <c r="AS185" s="2">
        <f t="shared" si="128"/>
        <v>-14292.078301155565</v>
      </c>
      <c r="AT185" s="2">
        <f t="shared" si="129"/>
        <v>-27912.290504104691</v>
      </c>
      <c r="AU185" s="2">
        <f t="shared" si="130"/>
        <v>-17811.19586770056</v>
      </c>
      <c r="AV185" s="2">
        <f t="shared" si="131"/>
        <v>29118.156915897584</v>
      </c>
      <c r="AW185" s="2">
        <f t="shared" si="132"/>
        <v>30897.407757063243</v>
      </c>
      <c r="AX185" s="2">
        <f t="shared" si="133"/>
        <v>14292.078301155576</v>
      </c>
    </row>
    <row r="186" spans="6:50" x14ac:dyDescent="0.25">
      <c r="F186" s="5">
        <v>0.154</v>
      </c>
      <c r="G186" s="5">
        <f t="shared" si="90"/>
        <v>4.0317105721069009</v>
      </c>
      <c r="H186" s="2">
        <f t="shared" si="91"/>
        <v>230.99999999999997</v>
      </c>
      <c r="I186" s="4">
        <f t="shared" si="92"/>
        <v>0.62932039104983784</v>
      </c>
      <c r="J186" s="2">
        <f t="shared" si="93"/>
        <v>-0.77714596145697057</v>
      </c>
      <c r="K186" s="2">
        <f t="shared" si="94"/>
        <v>-0.62932039104983795</v>
      </c>
      <c r="L186" s="2">
        <f t="shared" si="95"/>
        <v>0.77714596145697046</v>
      </c>
      <c r="M186" s="2">
        <f t="shared" si="96"/>
        <v>-0.77714596145697057</v>
      </c>
      <c r="N186" s="2">
        <f t="shared" si="97"/>
        <v>-0.62932039104983784</v>
      </c>
      <c r="O186" s="2">
        <f t="shared" si="98"/>
        <v>0.77714596145697057</v>
      </c>
      <c r="P186" s="2">
        <f t="shared" si="99"/>
        <v>0.62932039104983795</v>
      </c>
      <c r="Q186" s="5">
        <f t="shared" si="100"/>
        <v>5.0998366953345764</v>
      </c>
      <c r="R186" s="5">
        <f t="shared" si="101"/>
        <v>3.8411959132349009</v>
      </c>
      <c r="S186" s="5">
        <f t="shared" si="102"/>
        <v>5.3954878361488428</v>
      </c>
      <c r="T186" s="5">
        <f t="shared" si="103"/>
        <v>6.6541286182485173</v>
      </c>
      <c r="U186" s="2">
        <f t="shared" si="104"/>
        <v>2429.5755124276084</v>
      </c>
      <c r="V186" s="2">
        <f t="shared" si="105"/>
        <v>1829.9557587344</v>
      </c>
      <c r="W186" s="2">
        <f t="shared" si="106"/>
        <v>2570.4244875723907</v>
      </c>
      <c r="X186" s="2">
        <f t="shared" si="107"/>
        <v>3170.0442412655989</v>
      </c>
      <c r="Y186" s="2">
        <f t="shared" si="108"/>
        <v>9999.9999999999982</v>
      </c>
      <c r="Z186" s="2">
        <f t="shared" si="109"/>
        <v>-2419.9575974584709</v>
      </c>
      <c r="AA186" s="2">
        <f t="shared" si="110"/>
        <v>-1825.8448713823391</v>
      </c>
      <c r="AB186" s="2">
        <f t="shared" si="111"/>
        <v>-2559.0358947799468</v>
      </c>
      <c r="AC186" s="2">
        <f t="shared" si="112"/>
        <v>-3148.6899946037483</v>
      </c>
      <c r="AD186" s="2">
        <f t="shared" si="113"/>
        <v>-9953.5283582245047</v>
      </c>
      <c r="AE186" s="2">
        <f t="shared" si="114"/>
        <v>135.9133868460672</v>
      </c>
      <c r="AF186" s="2">
        <f t="shared" si="115"/>
        <v>-95.27119974306423</v>
      </c>
      <c r="AG186" s="2">
        <f t="shared" si="116"/>
        <v>-152.10471480937164</v>
      </c>
      <c r="AH186" s="2">
        <f t="shared" si="117"/>
        <v>285.46953437632993</v>
      </c>
      <c r="AI186" s="2">
        <f t="shared" si="118"/>
        <v>174.00700666996124</v>
      </c>
      <c r="AJ186" s="2">
        <f t="shared" si="119"/>
        <v>-167.83905495125668</v>
      </c>
      <c r="AK186" s="2">
        <f t="shared" si="120"/>
        <v>-77.149096375265756</v>
      </c>
      <c r="AL186" s="2">
        <f t="shared" si="121"/>
        <v>187.83367981366774</v>
      </c>
      <c r="AM186" s="2">
        <f t="shared" si="122"/>
        <v>231.16867090156552</v>
      </c>
      <c r="AN186" s="2">
        <f t="shared" si="123"/>
        <v>174.01419938871084</v>
      </c>
      <c r="AO186" s="2">
        <f t="shared" si="124"/>
        <v>-22934.721173490787</v>
      </c>
      <c r="AP186" s="2">
        <f t="shared" si="125"/>
        <v>21332.140913180479</v>
      </c>
      <c r="AQ186" s="2">
        <f t="shared" si="126"/>
        <v>24264.308155247043</v>
      </c>
      <c r="AR186" s="2">
        <f t="shared" si="127"/>
        <v>-36953.806196092293</v>
      </c>
      <c r="AS186" s="2">
        <f t="shared" si="128"/>
        <v>-14292.078301155558</v>
      </c>
      <c r="AT186" s="2">
        <f t="shared" si="129"/>
        <v>-28322.021963067982</v>
      </c>
      <c r="AU186" s="2">
        <f t="shared" si="130"/>
        <v>-17274.427105359529</v>
      </c>
      <c r="AV186" s="2">
        <f t="shared" si="131"/>
        <v>29963.925146204798</v>
      </c>
      <c r="AW186" s="2">
        <f t="shared" si="132"/>
        <v>29924.602223378304</v>
      </c>
      <c r="AX186" s="2">
        <f t="shared" si="133"/>
        <v>14292.078301155594</v>
      </c>
    </row>
    <row r="187" spans="6:50" x14ac:dyDescent="0.25">
      <c r="F187" s="5">
        <v>0.155</v>
      </c>
      <c r="G187" s="5">
        <f t="shared" si="90"/>
        <v>4.057890510886816</v>
      </c>
      <c r="H187" s="2">
        <f t="shared" si="91"/>
        <v>232.5</v>
      </c>
      <c r="I187" s="4">
        <f t="shared" si="92"/>
        <v>0.60876142900872088</v>
      </c>
      <c r="J187" s="2">
        <f t="shared" si="93"/>
        <v>-0.79335334029123494</v>
      </c>
      <c r="K187" s="2">
        <f t="shared" si="94"/>
        <v>-0.60876142900872099</v>
      </c>
      <c r="L187" s="2">
        <f t="shared" si="95"/>
        <v>0.79335334029123483</v>
      </c>
      <c r="M187" s="2">
        <f t="shared" si="96"/>
        <v>-0.79335334029123494</v>
      </c>
      <c r="N187" s="2">
        <f t="shared" si="97"/>
        <v>-0.60876142900872088</v>
      </c>
      <c r="O187" s="2">
        <f t="shared" si="98"/>
        <v>0.79335334029123494</v>
      </c>
      <c r="P187" s="2">
        <f t="shared" si="99"/>
        <v>0.60876142900872099</v>
      </c>
      <c r="Q187" s="5">
        <f t="shared" si="100"/>
        <v>5.063070354459196</v>
      </c>
      <c r="R187" s="5">
        <f t="shared" si="101"/>
        <v>3.8455474964417538</v>
      </c>
      <c r="S187" s="5">
        <f t="shared" si="102"/>
        <v>5.4322541770242232</v>
      </c>
      <c r="T187" s="5">
        <f t="shared" si="103"/>
        <v>6.6497770350416658</v>
      </c>
      <c r="U187" s="2">
        <f t="shared" si="104"/>
        <v>2412.0599316730118</v>
      </c>
      <c r="V187" s="2">
        <f t="shared" si="105"/>
        <v>1832.0288643319445</v>
      </c>
      <c r="W187" s="2">
        <f t="shared" si="106"/>
        <v>2587.9400683269878</v>
      </c>
      <c r="X187" s="2">
        <f t="shared" si="107"/>
        <v>3167.971135668055</v>
      </c>
      <c r="Y187" s="2">
        <f t="shared" si="108"/>
        <v>10000</v>
      </c>
      <c r="Z187" s="2">
        <f t="shared" si="109"/>
        <v>-2402.6484471777449</v>
      </c>
      <c r="AA187" s="2">
        <f t="shared" si="110"/>
        <v>-1827.9039933216679</v>
      </c>
      <c r="AB187" s="2">
        <f t="shared" si="111"/>
        <v>-2576.3171879109677</v>
      </c>
      <c r="AC187" s="2">
        <f t="shared" si="112"/>
        <v>-3146.6587252301092</v>
      </c>
      <c r="AD187" s="2">
        <f t="shared" si="113"/>
        <v>-9953.5283536404895</v>
      </c>
      <c r="AE187" s="2">
        <f t="shared" si="114"/>
        <v>129.58692579242398</v>
      </c>
      <c r="AF187" s="2">
        <f t="shared" si="115"/>
        <v>-97.478401729806023</v>
      </c>
      <c r="AG187" s="2">
        <f t="shared" si="116"/>
        <v>-149.14474185957252</v>
      </c>
      <c r="AH187" s="2">
        <f t="shared" si="117"/>
        <v>291.04281999570611</v>
      </c>
      <c r="AI187" s="2">
        <f t="shared" si="118"/>
        <v>174.00660219875155</v>
      </c>
      <c r="AJ187" s="2">
        <f t="shared" si="119"/>
        <v>-168.88096968117731</v>
      </c>
      <c r="AK187" s="2">
        <f t="shared" si="120"/>
        <v>-74.797808392335185</v>
      </c>
      <c r="AL187" s="2">
        <f t="shared" si="121"/>
        <v>194.36921181724662</v>
      </c>
      <c r="AM187" s="2">
        <f t="shared" si="122"/>
        <v>223.32501044020813</v>
      </c>
      <c r="AN187" s="2">
        <f t="shared" si="123"/>
        <v>174.01544418394226</v>
      </c>
      <c r="AO187" s="2">
        <f t="shared" si="124"/>
        <v>-22025.535762899101</v>
      </c>
      <c r="AP187" s="2">
        <f t="shared" si="125"/>
        <v>21801.693285415589</v>
      </c>
      <c r="AQ187" s="2">
        <f t="shared" si="126"/>
        <v>23631.571412754962</v>
      </c>
      <c r="AR187" s="2">
        <f t="shared" si="127"/>
        <v>-37699.807236427019</v>
      </c>
      <c r="AS187" s="2">
        <f t="shared" si="128"/>
        <v>-14292.078301155569</v>
      </c>
      <c r="AT187" s="2">
        <f t="shared" si="129"/>
        <v>-28704.237056631475</v>
      </c>
      <c r="AU187" s="2">
        <f t="shared" si="130"/>
        <v>-16729.02764153908</v>
      </c>
      <c r="AV187" s="2">
        <f t="shared" si="131"/>
        <v>30797.263465211141</v>
      </c>
      <c r="AW187" s="2">
        <f t="shared" si="132"/>
        <v>28928.079534114986</v>
      </c>
      <c r="AX187" s="2">
        <f t="shared" si="133"/>
        <v>14292.078301155572</v>
      </c>
    </row>
    <row r="188" spans="6:50" x14ac:dyDescent="0.25">
      <c r="F188" s="5">
        <v>0.156</v>
      </c>
      <c r="G188" s="5">
        <f t="shared" si="90"/>
        <v>4.0840704496667311</v>
      </c>
      <c r="H188" s="2">
        <f t="shared" si="91"/>
        <v>234</v>
      </c>
      <c r="I188" s="4">
        <f t="shared" si="92"/>
        <v>0.58778525229247325</v>
      </c>
      <c r="J188" s="2">
        <f t="shared" si="93"/>
        <v>-0.80901699437494734</v>
      </c>
      <c r="K188" s="2">
        <f t="shared" si="94"/>
        <v>-0.58778525229247336</v>
      </c>
      <c r="L188" s="2">
        <f t="shared" si="95"/>
        <v>0.80901699437494723</v>
      </c>
      <c r="M188" s="2">
        <f t="shared" si="96"/>
        <v>-0.80901699437494734</v>
      </c>
      <c r="N188" s="2">
        <f t="shared" si="97"/>
        <v>-0.58778525229247336</v>
      </c>
      <c r="O188" s="2">
        <f t="shared" si="98"/>
        <v>0.80901699437494723</v>
      </c>
      <c r="P188" s="2">
        <f t="shared" si="99"/>
        <v>0.58778525229247336</v>
      </c>
      <c r="Q188" s="5">
        <f t="shared" si="100"/>
        <v>5.0264305236592355</v>
      </c>
      <c r="R188" s="5">
        <f t="shared" si="101"/>
        <v>3.8508600190742888</v>
      </c>
      <c r="S188" s="5">
        <f t="shared" si="102"/>
        <v>5.4688940078241837</v>
      </c>
      <c r="T188" s="5">
        <f t="shared" si="103"/>
        <v>6.6444645124091304</v>
      </c>
      <c r="U188" s="2">
        <f t="shared" si="104"/>
        <v>2394.6046206485403</v>
      </c>
      <c r="V188" s="2">
        <f t="shared" si="105"/>
        <v>1834.559763979973</v>
      </c>
      <c r="W188" s="2">
        <f t="shared" si="106"/>
        <v>2605.3953793514584</v>
      </c>
      <c r="X188" s="2">
        <f t="shared" si="107"/>
        <v>3165.4402360200261</v>
      </c>
      <c r="Y188" s="2">
        <f t="shared" si="108"/>
        <v>9999.9999999999982</v>
      </c>
      <c r="Z188" s="2">
        <f t="shared" si="109"/>
        <v>-2385.3958984320147</v>
      </c>
      <c r="AA188" s="2">
        <f t="shared" si="110"/>
        <v>-1830.4177784394683</v>
      </c>
      <c r="AB188" s="2">
        <f t="shared" si="111"/>
        <v>-2593.5358450052472</v>
      </c>
      <c r="AC188" s="2">
        <f t="shared" si="112"/>
        <v>-3144.1788262644482</v>
      </c>
      <c r="AD188" s="2">
        <f t="shared" si="113"/>
        <v>-9953.5283481411789</v>
      </c>
      <c r="AE188" s="2">
        <f t="shared" si="114"/>
        <v>123.31966703758197</v>
      </c>
      <c r="AF188" s="2">
        <f t="shared" si="115"/>
        <v>-99.677604602011144</v>
      </c>
      <c r="AG188" s="2">
        <f t="shared" si="116"/>
        <v>-145.9518284261795</v>
      </c>
      <c r="AH188" s="2">
        <f t="shared" si="117"/>
        <v>296.31609604945231</v>
      </c>
      <c r="AI188" s="2">
        <f t="shared" si="118"/>
        <v>174.00633005884362</v>
      </c>
      <c r="AJ188" s="2">
        <f t="shared" si="119"/>
        <v>-169.73496014905268</v>
      </c>
      <c r="AK188" s="2">
        <f t="shared" si="120"/>
        <v>-72.420018833064006</v>
      </c>
      <c r="AL188" s="2">
        <f t="shared" si="121"/>
        <v>200.88545790550404</v>
      </c>
      <c r="AM188" s="2">
        <f t="shared" si="122"/>
        <v>215.28624551244855</v>
      </c>
      <c r="AN188" s="2">
        <f t="shared" si="123"/>
        <v>174.0167244358359</v>
      </c>
      <c r="AO188" s="2">
        <f t="shared" si="124"/>
        <v>-21112.699216329365</v>
      </c>
      <c r="AP188" s="2">
        <f t="shared" si="125"/>
        <v>22262.850393844357</v>
      </c>
      <c r="AQ188" s="2">
        <f t="shared" si="126"/>
        <v>22971.194705606118</v>
      </c>
      <c r="AR188" s="2">
        <f t="shared" si="127"/>
        <v>-38413.424184276679</v>
      </c>
      <c r="AS188" s="2">
        <f t="shared" si="128"/>
        <v>-14292.078301155569</v>
      </c>
      <c r="AT188" s="2">
        <f t="shared" si="129"/>
        <v>-29059.137493701644</v>
      </c>
      <c r="AU188" s="2">
        <f t="shared" si="130"/>
        <v>-16174.907605748831</v>
      </c>
      <c r="AV188" s="2">
        <f t="shared" si="131"/>
        <v>31617.137084419384</v>
      </c>
      <c r="AW188" s="2">
        <f t="shared" si="132"/>
        <v>27908.986316186663</v>
      </c>
      <c r="AX188" s="2">
        <f t="shared" si="133"/>
        <v>14292.078301155569</v>
      </c>
    </row>
    <row r="189" spans="6:50" x14ac:dyDescent="0.25">
      <c r="F189" s="5">
        <v>0.157</v>
      </c>
      <c r="G189" s="5">
        <f t="shared" si="90"/>
        <v>4.1102503884466461</v>
      </c>
      <c r="H189" s="2">
        <f t="shared" si="91"/>
        <v>235.50000000000003</v>
      </c>
      <c r="I189" s="4">
        <f t="shared" si="92"/>
        <v>0.56640623692483283</v>
      </c>
      <c r="J189" s="2">
        <f t="shared" si="93"/>
        <v>-0.82412618862201559</v>
      </c>
      <c r="K189" s="2">
        <f t="shared" si="94"/>
        <v>-0.56640623692483294</v>
      </c>
      <c r="L189" s="2">
        <f t="shared" si="95"/>
        <v>0.82412618862201559</v>
      </c>
      <c r="M189" s="2">
        <f t="shared" si="96"/>
        <v>-0.8241261886220157</v>
      </c>
      <c r="N189" s="2">
        <f t="shared" si="97"/>
        <v>-0.56640623692483294</v>
      </c>
      <c r="O189" s="2">
        <f t="shared" si="98"/>
        <v>0.82412618862201559</v>
      </c>
      <c r="P189" s="2">
        <f t="shared" si="99"/>
        <v>0.56640623692483294</v>
      </c>
      <c r="Q189" s="5">
        <f t="shared" si="100"/>
        <v>4.9899423140445265</v>
      </c>
      <c r="R189" s="5">
        <f t="shared" si="101"/>
        <v>3.8571298401948613</v>
      </c>
      <c r="S189" s="5">
        <f t="shared" si="102"/>
        <v>5.5053822174388918</v>
      </c>
      <c r="T189" s="5">
        <f t="shared" si="103"/>
        <v>6.6381946912885583</v>
      </c>
      <c r="U189" s="2">
        <f t="shared" si="104"/>
        <v>2377.2215423524608</v>
      </c>
      <c r="V189" s="2">
        <f t="shared" si="105"/>
        <v>1837.5467231262883</v>
      </c>
      <c r="W189" s="2">
        <f t="shared" si="106"/>
        <v>2622.7784576475383</v>
      </c>
      <c r="X189" s="2">
        <f t="shared" si="107"/>
        <v>3162.4532768737113</v>
      </c>
      <c r="Y189" s="2">
        <f t="shared" si="108"/>
        <v>10000</v>
      </c>
      <c r="Z189" s="2">
        <f t="shared" si="109"/>
        <v>-2368.2118300101129</v>
      </c>
      <c r="AA189" s="2">
        <f t="shared" si="110"/>
        <v>-1833.3844782731542</v>
      </c>
      <c r="AB189" s="2">
        <f t="shared" si="111"/>
        <v>-2610.6800801912059</v>
      </c>
      <c r="AC189" s="2">
        <f t="shared" si="112"/>
        <v>-3141.2519533123545</v>
      </c>
      <c r="AD189" s="2">
        <f t="shared" si="113"/>
        <v>-9953.5283417868268</v>
      </c>
      <c r="AE189" s="2">
        <f t="shared" si="114"/>
        <v>117.11740190959509</v>
      </c>
      <c r="AF189" s="2">
        <f t="shared" si="115"/>
        <v>-101.86984614394434</v>
      </c>
      <c r="AG189" s="2">
        <f t="shared" si="116"/>
        <v>-142.52333815258189</v>
      </c>
      <c r="AH189" s="2">
        <f t="shared" si="117"/>
        <v>301.28197561879091</v>
      </c>
      <c r="AI189" s="2">
        <f t="shared" si="118"/>
        <v>174.00619323185975</v>
      </c>
      <c r="AJ189" s="2">
        <f t="shared" si="119"/>
        <v>-170.40687719312029</v>
      </c>
      <c r="AK189" s="2">
        <f t="shared" si="120"/>
        <v>-70.013205510408937</v>
      </c>
      <c r="AL189" s="2">
        <f t="shared" si="121"/>
        <v>207.37274380854251</v>
      </c>
      <c r="AM189" s="2">
        <f t="shared" si="122"/>
        <v>207.06536501267053</v>
      </c>
      <c r="AN189" s="2">
        <f t="shared" si="123"/>
        <v>174.0180261176838</v>
      </c>
      <c r="AO189" s="2">
        <f t="shared" si="124"/>
        <v>-20197.096622107565</v>
      </c>
      <c r="AP189" s="2">
        <f t="shared" si="125"/>
        <v>22715.55566017413</v>
      </c>
      <c r="AQ189" s="2">
        <f t="shared" si="126"/>
        <v>22283.371147254893</v>
      </c>
      <c r="AR189" s="2">
        <f t="shared" si="127"/>
        <v>-39093.908486477034</v>
      </c>
      <c r="AS189" s="2">
        <f t="shared" si="128"/>
        <v>-14292.078301155576</v>
      </c>
      <c r="AT189" s="2">
        <f t="shared" si="129"/>
        <v>-29386.957938136249</v>
      </c>
      <c r="AU189" s="2">
        <f t="shared" si="130"/>
        <v>-15611.968869292783</v>
      </c>
      <c r="AV189" s="2">
        <f t="shared" si="131"/>
        <v>32422.506208514915</v>
      </c>
      <c r="AW189" s="2">
        <f t="shared" si="132"/>
        <v>26868.498900069684</v>
      </c>
      <c r="AX189" s="2">
        <f t="shared" si="133"/>
        <v>14292.078301155569</v>
      </c>
    </row>
    <row r="190" spans="6:50" x14ac:dyDescent="0.25">
      <c r="F190" s="5">
        <v>0.158</v>
      </c>
      <c r="G190" s="5">
        <f t="shared" si="90"/>
        <v>4.1364303272265612</v>
      </c>
      <c r="H190" s="2">
        <f t="shared" si="91"/>
        <v>237.00000000000003</v>
      </c>
      <c r="I190" s="4">
        <f t="shared" si="92"/>
        <v>0.54463903501502697</v>
      </c>
      <c r="J190" s="2">
        <f t="shared" si="93"/>
        <v>-0.83867056794542405</v>
      </c>
      <c r="K190" s="2">
        <f t="shared" si="94"/>
        <v>-0.54463903501502708</v>
      </c>
      <c r="L190" s="2">
        <f t="shared" si="95"/>
        <v>0.83867056794542405</v>
      </c>
      <c r="M190" s="2">
        <f t="shared" si="96"/>
        <v>-0.83867056794542405</v>
      </c>
      <c r="N190" s="2">
        <f t="shared" si="97"/>
        <v>-0.54463903501502697</v>
      </c>
      <c r="O190" s="2">
        <f t="shared" si="98"/>
        <v>0.83867056794542405</v>
      </c>
      <c r="P190" s="2">
        <f t="shared" si="99"/>
        <v>0.54463903501502708</v>
      </c>
      <c r="Q190" s="5">
        <f t="shared" si="100"/>
        <v>4.9536307328113125</v>
      </c>
      <c r="R190" s="5">
        <f t="shared" si="101"/>
        <v>3.8643526627812581</v>
      </c>
      <c r="S190" s="5">
        <f t="shared" si="102"/>
        <v>5.5416937986721067</v>
      </c>
      <c r="T190" s="5">
        <f t="shared" si="103"/>
        <v>6.6309718687021615</v>
      </c>
      <c r="U190" s="2">
        <f t="shared" si="104"/>
        <v>2359.9226102783318</v>
      </c>
      <c r="V190" s="2">
        <f t="shared" si="105"/>
        <v>1840.9876946582929</v>
      </c>
      <c r="W190" s="2">
        <f t="shared" si="106"/>
        <v>2640.0773897216673</v>
      </c>
      <c r="X190" s="2">
        <f t="shared" si="107"/>
        <v>3159.0123053417065</v>
      </c>
      <c r="Y190" s="2">
        <f t="shared" si="108"/>
        <v>9999.9999999999982</v>
      </c>
      <c r="Z190" s="2">
        <f t="shared" si="109"/>
        <v>-2351.108079094764</v>
      </c>
      <c r="AA190" s="2">
        <f t="shared" si="110"/>
        <v>-1836.8020293844818</v>
      </c>
      <c r="AB190" s="2">
        <f t="shared" si="111"/>
        <v>-2627.7381654923515</v>
      </c>
      <c r="AC190" s="2">
        <f t="shared" si="112"/>
        <v>-3137.8800606754567</v>
      </c>
      <c r="AD190" s="2">
        <f t="shared" si="113"/>
        <v>-9953.5283346470533</v>
      </c>
      <c r="AE190" s="2">
        <f t="shared" si="114"/>
        <v>110.98552495157185</v>
      </c>
      <c r="AF190" s="2">
        <f t="shared" si="115"/>
        <v>-104.05599282771391</v>
      </c>
      <c r="AG190" s="2">
        <f t="shared" si="116"/>
        <v>-138.85706229583653</v>
      </c>
      <c r="AH190" s="2">
        <f t="shared" si="117"/>
        <v>305.93372338888349</v>
      </c>
      <c r="AI190" s="2">
        <f t="shared" si="118"/>
        <v>174.0061932169049</v>
      </c>
      <c r="AJ190" s="2">
        <f t="shared" si="119"/>
        <v>-170.90272136349472</v>
      </c>
      <c r="AK190" s="2">
        <f t="shared" si="120"/>
        <v>-67.574751860023099</v>
      </c>
      <c r="AL190" s="2">
        <f t="shared" si="121"/>
        <v>213.82112520757761</v>
      </c>
      <c r="AM190" s="2">
        <f t="shared" si="122"/>
        <v>198.67568298392777</v>
      </c>
      <c r="AN190" s="2">
        <f t="shared" si="123"/>
        <v>174.01933496798756</v>
      </c>
      <c r="AO190" s="2">
        <f t="shared" si="124"/>
        <v>-19279.589597582017</v>
      </c>
      <c r="AP190" s="2">
        <f t="shared" si="125"/>
        <v>23159.732931894112</v>
      </c>
      <c r="AQ190" s="2">
        <f t="shared" si="126"/>
        <v>21568.338028545008</v>
      </c>
      <c r="AR190" s="2">
        <f t="shared" si="127"/>
        <v>-39740.559664012682</v>
      </c>
      <c r="AS190" s="2">
        <f t="shared" si="128"/>
        <v>-14292.07830115558</v>
      </c>
      <c r="AT190" s="2">
        <f t="shared" si="129"/>
        <v>-29687.964538040644</v>
      </c>
      <c r="AU190" s="2">
        <f t="shared" si="130"/>
        <v>-15040.106422398478</v>
      </c>
      <c r="AV190" s="2">
        <f t="shared" si="131"/>
        <v>33212.328057866151</v>
      </c>
      <c r="AW190" s="2">
        <f t="shared" si="132"/>
        <v>25807.821203728548</v>
      </c>
      <c r="AX190" s="2">
        <f t="shared" si="133"/>
        <v>14292.078301155576</v>
      </c>
    </row>
    <row r="191" spans="6:50" x14ac:dyDescent="0.25">
      <c r="F191" s="5">
        <v>0.159</v>
      </c>
      <c r="G191" s="5">
        <f t="shared" si="90"/>
        <v>4.1626102660064754</v>
      </c>
      <c r="H191" s="2">
        <f t="shared" si="91"/>
        <v>238.49999999999997</v>
      </c>
      <c r="I191" s="4">
        <f t="shared" si="92"/>
        <v>0.52249856471594935</v>
      </c>
      <c r="J191" s="2">
        <f t="shared" si="93"/>
        <v>-0.85264016435409185</v>
      </c>
      <c r="K191" s="2">
        <f t="shared" si="94"/>
        <v>-0.52249856471594947</v>
      </c>
      <c r="L191" s="2">
        <f t="shared" si="95"/>
        <v>0.85264016435409229</v>
      </c>
      <c r="M191" s="2">
        <f t="shared" si="96"/>
        <v>-0.85264016435409196</v>
      </c>
      <c r="N191" s="2">
        <f t="shared" si="97"/>
        <v>-0.52249856471594947</v>
      </c>
      <c r="O191" s="2">
        <f t="shared" si="98"/>
        <v>0.85264016435409185</v>
      </c>
      <c r="P191" s="2">
        <f t="shared" si="99"/>
        <v>0.5224985647159488</v>
      </c>
      <c r="Q191" s="5">
        <f t="shared" si="100"/>
        <v>4.9175206661035666</v>
      </c>
      <c r="R191" s="5">
        <f t="shared" si="101"/>
        <v>3.8725235366716682</v>
      </c>
      <c r="S191" s="5">
        <f t="shared" si="102"/>
        <v>5.5778038653798525</v>
      </c>
      <c r="T191" s="5">
        <f t="shared" si="103"/>
        <v>6.622800994811751</v>
      </c>
      <c r="U191" s="2">
        <f t="shared" si="104"/>
        <v>2342.7196802500962</v>
      </c>
      <c r="V191" s="2">
        <f t="shared" si="105"/>
        <v>1844.8803203059797</v>
      </c>
      <c r="W191" s="2">
        <f t="shared" si="106"/>
        <v>2657.2803197499024</v>
      </c>
      <c r="X191" s="2">
        <f t="shared" si="107"/>
        <v>3155.1196796940194</v>
      </c>
      <c r="Y191" s="2">
        <f t="shared" si="108"/>
        <v>9999.9999999999982</v>
      </c>
      <c r="Z191" s="2">
        <f t="shared" si="109"/>
        <v>-2334.0964329196581</v>
      </c>
      <c r="AA191" s="2">
        <f t="shared" si="110"/>
        <v>-1840.6680548197321</v>
      </c>
      <c r="AB191" s="2">
        <f t="shared" si="111"/>
        <v>-2644.6984388705964</v>
      </c>
      <c r="AC191" s="2">
        <f t="shared" si="112"/>
        <v>-3134.0654001900957</v>
      </c>
      <c r="AD191" s="2">
        <f t="shared" si="113"/>
        <v>-9953.5283268000821</v>
      </c>
      <c r="AE191" s="2">
        <f t="shared" si="114"/>
        <v>104.92903293551606</v>
      </c>
      <c r="AF191" s="2">
        <f t="shared" si="115"/>
        <v>-106.23673437831569</v>
      </c>
      <c r="AG191" s="2">
        <f t="shared" si="116"/>
        <v>-134.95123958674287</v>
      </c>
      <c r="AH191" s="2">
        <f t="shared" si="117"/>
        <v>310.26527104368529</v>
      </c>
      <c r="AI191" s="2">
        <f t="shared" si="118"/>
        <v>174.0063300141428</v>
      </c>
      <c r="AJ191" s="2">
        <f t="shared" si="119"/>
        <v>-171.22861942461401</v>
      </c>
      <c r="AK191" s="2">
        <f t="shared" si="120"/>
        <v>-65.101954556444568</v>
      </c>
      <c r="AL191" s="2">
        <f t="shared" si="121"/>
        <v>220.22040799974749</v>
      </c>
      <c r="AM191" s="2">
        <f t="shared" si="122"/>
        <v>190.13080262801992</v>
      </c>
      <c r="AN191" s="2">
        <f t="shared" si="123"/>
        <v>174.02063664670882</v>
      </c>
      <c r="AO191" s="2">
        <f t="shared" si="124"/>
        <v>-18361.015056937245</v>
      </c>
      <c r="AP191" s="2">
        <f t="shared" si="125"/>
        <v>23595.285892789801</v>
      </c>
      <c r="AQ191" s="2">
        <f t="shared" si="126"/>
        <v>20826.37729675895</v>
      </c>
      <c r="AR191" s="2">
        <f t="shared" si="127"/>
        <v>-40352.726433767093</v>
      </c>
      <c r="AS191" s="2">
        <f t="shared" si="128"/>
        <v>-14292.078301155587</v>
      </c>
      <c r="AT191" s="2">
        <f t="shared" si="129"/>
        <v>-29962.453398060115</v>
      </c>
      <c r="AU191" s="2">
        <f t="shared" si="130"/>
        <v>-14459.209791488633</v>
      </c>
      <c r="AV191" s="2">
        <f t="shared" si="131"/>
        <v>33985.558928496757</v>
      </c>
      <c r="AW191" s="2">
        <f t="shared" si="132"/>
        <v>24728.182562207538</v>
      </c>
      <c r="AX191" s="2">
        <f t="shared" si="133"/>
        <v>14292.078301155543</v>
      </c>
    </row>
    <row r="192" spans="6:50" x14ac:dyDescent="0.25">
      <c r="F192" s="5">
        <v>0.16</v>
      </c>
      <c r="G192" s="5">
        <f t="shared" si="90"/>
        <v>4.1887902047863905</v>
      </c>
      <c r="H192" s="2">
        <f t="shared" si="91"/>
        <v>239.99999999999997</v>
      </c>
      <c r="I192" s="4">
        <f t="shared" si="92"/>
        <v>0.50000000000000044</v>
      </c>
      <c r="J192" s="2">
        <f t="shared" si="93"/>
        <v>-0.86602540378443837</v>
      </c>
      <c r="K192" s="2">
        <f t="shared" si="94"/>
        <v>-0.50000000000000056</v>
      </c>
      <c r="L192" s="2">
        <f t="shared" si="95"/>
        <v>0.86602540378443882</v>
      </c>
      <c r="M192" s="2">
        <f t="shared" si="96"/>
        <v>-0.86602540378443837</v>
      </c>
      <c r="N192" s="2">
        <f t="shared" si="97"/>
        <v>-0.50000000000000044</v>
      </c>
      <c r="O192" s="2">
        <f t="shared" si="98"/>
        <v>0.86602540378443837</v>
      </c>
      <c r="P192" s="2">
        <f t="shared" si="99"/>
        <v>0.49999999999999978</v>
      </c>
      <c r="Q192" s="5">
        <f t="shared" si="100"/>
        <v>4.8816368619572712</v>
      </c>
      <c r="R192" s="5">
        <f t="shared" si="101"/>
        <v>3.8816368619572708</v>
      </c>
      <c r="S192" s="5">
        <f t="shared" si="102"/>
        <v>5.6136876695261471</v>
      </c>
      <c r="T192" s="5">
        <f t="shared" si="103"/>
        <v>6.6136876695261488</v>
      </c>
      <c r="U192" s="2">
        <f t="shared" si="104"/>
        <v>2325.6245422966899</v>
      </c>
      <c r="V192" s="2">
        <f t="shared" si="105"/>
        <v>1849.2219322581707</v>
      </c>
      <c r="W192" s="2">
        <f t="shared" si="106"/>
        <v>2674.3754577033083</v>
      </c>
      <c r="X192" s="2">
        <f t="shared" si="107"/>
        <v>3150.7780677418291</v>
      </c>
      <c r="Y192" s="2">
        <f t="shared" si="108"/>
        <v>9999.9999999999982</v>
      </c>
      <c r="Z192" s="2">
        <f t="shared" si="109"/>
        <v>-2317.1886204498423</v>
      </c>
      <c r="AA192" s="2">
        <f t="shared" si="110"/>
        <v>-1844.9798657921222</v>
      </c>
      <c r="AB192" s="2">
        <f t="shared" si="111"/>
        <v>-2661.5493122023936</v>
      </c>
      <c r="AC192" s="2">
        <f t="shared" si="112"/>
        <v>-3129.8105198875296</v>
      </c>
      <c r="AD192" s="2">
        <f t="shared" si="113"/>
        <v>-9953.5283183318879</v>
      </c>
      <c r="AE192" s="2">
        <f t="shared" si="114"/>
        <v>98.952525220994843</v>
      </c>
      <c r="AF192" s="2">
        <f t="shared" si="115"/>
        <v>-108.41257848950789</v>
      </c>
      <c r="AG192" s="2">
        <f t="shared" si="116"/>
        <v>-130.80457511183067</v>
      </c>
      <c r="AH192" s="2">
        <f t="shared" si="117"/>
        <v>314.27123050513819</v>
      </c>
      <c r="AI192" s="2">
        <f t="shared" si="118"/>
        <v>174.00660212479448</v>
      </c>
      <c r="AJ192" s="2">
        <f t="shared" si="119"/>
        <v>-171.39080122000362</v>
      </c>
      <c r="AK192" s="2">
        <f t="shared" si="120"/>
        <v>-62.592031374458891</v>
      </c>
      <c r="AL192" s="2">
        <f t="shared" si="121"/>
        <v>226.56016995614988</v>
      </c>
      <c r="AM192" s="2">
        <f t="shared" si="122"/>
        <v>181.44457953069633</v>
      </c>
      <c r="AN192" s="2">
        <f t="shared" si="123"/>
        <v>174.0219168923837</v>
      </c>
      <c r="AO192" s="2">
        <f t="shared" si="124"/>
        <v>-17442.184067225189</v>
      </c>
      <c r="AP192" s="2">
        <f t="shared" si="125"/>
        <v>24022.097558563826</v>
      </c>
      <c r="AQ192" s="2">
        <f t="shared" si="126"/>
        <v>20057.815932774833</v>
      </c>
      <c r="AR192" s="2">
        <f t="shared" si="127"/>
        <v>-40929.807725269071</v>
      </c>
      <c r="AS192" s="2">
        <f t="shared" si="128"/>
        <v>-14292.078301155601</v>
      </c>
      <c r="AT192" s="2">
        <f t="shared" si="129"/>
        <v>-30210.74899940236</v>
      </c>
      <c r="AU192" s="2">
        <f t="shared" si="130"/>
        <v>-13869.164491936293</v>
      </c>
      <c r="AV192" s="2">
        <f t="shared" si="131"/>
        <v>34741.156284430494</v>
      </c>
      <c r="AW192" s="2">
        <f t="shared" si="132"/>
        <v>23630.835508063708</v>
      </c>
      <c r="AX192" s="2">
        <f t="shared" si="133"/>
        <v>14292.07830115555</v>
      </c>
    </row>
    <row r="193" spans="6:50" x14ac:dyDescent="0.25">
      <c r="F193" s="5">
        <v>0.161</v>
      </c>
      <c r="G193" s="5">
        <f t="shared" si="90"/>
        <v>4.2149701435663056</v>
      </c>
      <c r="H193" s="2">
        <f t="shared" si="91"/>
        <v>241.5</v>
      </c>
      <c r="I193" s="4">
        <f t="shared" si="92"/>
        <v>0.47715876025960868</v>
      </c>
      <c r="J193" s="2">
        <f t="shared" si="93"/>
        <v>-0.87881711266196516</v>
      </c>
      <c r="K193" s="2">
        <f t="shared" si="94"/>
        <v>-0.47715876025960879</v>
      </c>
      <c r="L193" s="2">
        <f t="shared" si="95"/>
        <v>0.8788171126619656</v>
      </c>
      <c r="M193" s="2">
        <f t="shared" si="96"/>
        <v>-0.87881711266196527</v>
      </c>
      <c r="N193" s="2">
        <f t="shared" si="97"/>
        <v>-0.47715876025960874</v>
      </c>
      <c r="O193" s="2">
        <f t="shared" si="98"/>
        <v>0.87881711266196516</v>
      </c>
      <c r="P193" s="2">
        <f t="shared" si="99"/>
        <v>0.47715876025960807</v>
      </c>
      <c r="Q193" s="5">
        <f t="shared" si="100"/>
        <v>4.8460039133393522</v>
      </c>
      <c r="R193" s="5">
        <f t="shared" si="101"/>
        <v>3.891686392820136</v>
      </c>
      <c r="S193" s="5">
        <f t="shared" si="102"/>
        <v>5.6493206181440652</v>
      </c>
      <c r="T193" s="5">
        <f t="shared" si="103"/>
        <v>6.6036381386632836</v>
      </c>
      <c r="U193" s="2">
        <f t="shared" si="104"/>
        <v>2308.6489125717449</v>
      </c>
      <c r="V193" s="2">
        <f t="shared" si="105"/>
        <v>1854.0095549909022</v>
      </c>
      <c r="W193" s="2">
        <f t="shared" si="106"/>
        <v>2691.3510874282529</v>
      </c>
      <c r="X193" s="2">
        <f t="shared" si="107"/>
        <v>3145.9904450090962</v>
      </c>
      <c r="Y193" s="2">
        <f t="shared" si="108"/>
        <v>9999.9999999999964</v>
      </c>
      <c r="Z193" s="2">
        <f t="shared" si="109"/>
        <v>-2300.3963040921935</v>
      </c>
      <c r="AA193" s="2">
        <f t="shared" si="110"/>
        <v>-1849.734463585406</v>
      </c>
      <c r="AB193" s="2">
        <f t="shared" si="111"/>
        <v>-2678.2792791818702</v>
      </c>
      <c r="AC193" s="2">
        <f t="shared" si="112"/>
        <v>-3125.1182624757766</v>
      </c>
      <c r="AD193" s="2">
        <f t="shared" si="113"/>
        <v>-9953.5283093352464</v>
      </c>
      <c r="AE193" s="2">
        <f t="shared" si="114"/>
        <v>93.06020541123921</v>
      </c>
      <c r="AF193" s="2">
        <f t="shared" si="115"/>
        <v>-110.58384570000939</v>
      </c>
      <c r="AG193" s="2">
        <f t="shared" si="116"/>
        <v>-126.41625811909384</v>
      </c>
      <c r="AH193" s="2">
        <f t="shared" si="117"/>
        <v>317.94690497542234</v>
      </c>
      <c r="AI193" s="2">
        <f t="shared" si="118"/>
        <v>174.00700656755834</v>
      </c>
      <c r="AJ193" s="2">
        <f t="shared" si="119"/>
        <v>-171.39557697471352</v>
      </c>
      <c r="AK193" s="2">
        <f t="shared" si="120"/>
        <v>-60.042129310757609</v>
      </c>
      <c r="AL193" s="2">
        <f t="shared" si="121"/>
        <v>232.82978372503754</v>
      </c>
      <c r="AM193" s="2">
        <f t="shared" si="122"/>
        <v>172.63108423880587</v>
      </c>
      <c r="AN193" s="2">
        <f t="shared" si="123"/>
        <v>174.02316167837228</v>
      </c>
      <c r="AO193" s="2">
        <f t="shared" si="124"/>
        <v>-16523.880794961413</v>
      </c>
      <c r="AP193" s="2">
        <f t="shared" si="125"/>
        <v>24440.029859471993</v>
      </c>
      <c r="AQ193" s="2">
        <f t="shared" si="126"/>
        <v>19263.026224509227</v>
      </c>
      <c r="AR193" s="2">
        <f t="shared" si="127"/>
        <v>-41471.253590175394</v>
      </c>
      <c r="AS193" s="2">
        <f t="shared" si="128"/>
        <v>-14292.078301155587</v>
      </c>
      <c r="AT193" s="2">
        <f t="shared" si="129"/>
        <v>-30433.202572447302</v>
      </c>
      <c r="AU193" s="2">
        <f t="shared" si="130"/>
        <v>-13269.853511533916</v>
      </c>
      <c r="AV193" s="2">
        <f t="shared" si="131"/>
        <v>35478.08087720006</v>
      </c>
      <c r="AW193" s="2">
        <f t="shared" si="132"/>
        <v>22517.053507936696</v>
      </c>
      <c r="AX193" s="2">
        <f t="shared" si="133"/>
        <v>14292.07830115554</v>
      </c>
    </row>
    <row r="194" spans="6:50" x14ac:dyDescent="0.25">
      <c r="F194" s="5">
        <v>0.16200000000000001</v>
      </c>
      <c r="G194" s="5">
        <f t="shared" si="90"/>
        <v>4.2411500823462207</v>
      </c>
      <c r="H194" s="2">
        <f t="shared" si="91"/>
        <v>243</v>
      </c>
      <c r="I194" s="4">
        <f t="shared" si="92"/>
        <v>0.45399049973954692</v>
      </c>
      <c r="J194" s="2">
        <f t="shared" si="93"/>
        <v>-0.89100652418836779</v>
      </c>
      <c r="K194" s="2">
        <f t="shared" si="94"/>
        <v>-0.45399049973954703</v>
      </c>
      <c r="L194" s="2">
        <f t="shared" si="95"/>
        <v>0.89100652418836812</v>
      </c>
      <c r="M194" s="2">
        <f t="shared" si="96"/>
        <v>-0.89100652418836779</v>
      </c>
      <c r="N194" s="2">
        <f t="shared" si="97"/>
        <v>-0.45399049973954697</v>
      </c>
      <c r="O194" s="2">
        <f t="shared" si="98"/>
        <v>0.89100652418836768</v>
      </c>
      <c r="P194" s="2">
        <f t="shared" si="99"/>
        <v>0.4539904997395463</v>
      </c>
      <c r="Q194" s="5">
        <f t="shared" si="100"/>
        <v>4.8106462412928881</v>
      </c>
      <c r="R194" s="5">
        <f t="shared" si="101"/>
        <v>3.9026652418137946</v>
      </c>
      <c r="S194" s="5">
        <f t="shared" si="102"/>
        <v>5.6846782901905302</v>
      </c>
      <c r="T194" s="5">
        <f t="shared" si="103"/>
        <v>6.5926592896696246</v>
      </c>
      <c r="U194" s="2">
        <f t="shared" si="104"/>
        <v>2291.8044253239236</v>
      </c>
      <c r="V194" s="2">
        <f t="shared" si="105"/>
        <v>1859.2399073067002</v>
      </c>
      <c r="W194" s="2">
        <f t="shared" si="106"/>
        <v>2708.1955746760746</v>
      </c>
      <c r="X194" s="2">
        <f t="shared" si="107"/>
        <v>3140.7600926932987</v>
      </c>
      <c r="Y194" s="2">
        <f t="shared" si="108"/>
        <v>9999.9999999999982</v>
      </c>
      <c r="Z194" s="2">
        <f t="shared" si="109"/>
        <v>-2283.7310714427053</v>
      </c>
      <c r="AA194" s="2">
        <f t="shared" si="110"/>
        <v>-1854.9285416774769</v>
      </c>
      <c r="AB194" s="2">
        <f t="shared" si="111"/>
        <v>-2694.876923145302</v>
      </c>
      <c r="AC194" s="2">
        <f t="shared" si="112"/>
        <v>-3119.9917636432469</v>
      </c>
      <c r="AD194" s="2">
        <f t="shared" si="113"/>
        <v>-9953.5282999087322</v>
      </c>
      <c r="AE194" s="2">
        <f t="shared" si="114"/>
        <v>87.25588425508883</v>
      </c>
      <c r="AF194" s="2">
        <f t="shared" si="115"/>
        <v>-112.75066444223457</v>
      </c>
      <c r="AG194" s="2">
        <f t="shared" si="116"/>
        <v>-121.7859786516841</v>
      </c>
      <c r="AH194" s="2">
        <f t="shared" si="117"/>
        <v>321.28829775010496</v>
      </c>
      <c r="AI194" s="2">
        <f t="shared" si="118"/>
        <v>174.00753891127511</v>
      </c>
      <c r="AJ194" s="2">
        <f t="shared" si="119"/>
        <v>-171.24931510617873</v>
      </c>
      <c r="AK194" s="2">
        <f t="shared" si="120"/>
        <v>-57.44933298072511</v>
      </c>
      <c r="AL194" s="2">
        <f t="shared" si="121"/>
        <v>239.01844112502104</v>
      </c>
      <c r="AM194" s="2">
        <f t="shared" si="122"/>
        <v>163.7045643284219</v>
      </c>
      <c r="AN194" s="2">
        <f t="shared" si="123"/>
        <v>174.02435736653911</v>
      </c>
      <c r="AO194" s="2">
        <f t="shared" si="124"/>
        <v>-15606.861545371699</v>
      </c>
      <c r="AP194" s="2">
        <f t="shared" si="125"/>
        <v>24848.923311624691</v>
      </c>
      <c r="AQ194" s="2">
        <f t="shared" si="126"/>
        <v>18442.425935094314</v>
      </c>
      <c r="AR194" s="2">
        <f t="shared" si="127"/>
        <v>-41976.566002502892</v>
      </c>
      <c r="AS194" s="2">
        <f t="shared" si="128"/>
        <v>-14292.078301155587</v>
      </c>
      <c r="AT194" s="2">
        <f t="shared" si="129"/>
        <v>-30630.190426910835</v>
      </c>
      <c r="AU194" s="2">
        <f t="shared" si="130"/>
        <v>-12661.158819808168</v>
      </c>
      <c r="AV194" s="2">
        <f t="shared" si="131"/>
        <v>36195.298887216726</v>
      </c>
      <c r="AW194" s="2">
        <f t="shared" si="132"/>
        <v>21388.128660657814</v>
      </c>
      <c r="AX194" s="2">
        <f t="shared" si="133"/>
        <v>14292.07830115554</v>
      </c>
    </row>
    <row r="195" spans="6:50" x14ac:dyDescent="0.25">
      <c r="F195" s="5">
        <v>0.16300000000000001</v>
      </c>
      <c r="G195" s="5">
        <f t="shared" si="90"/>
        <v>4.2673300211261358</v>
      </c>
      <c r="H195" s="2">
        <f t="shared" si="91"/>
        <v>244.50000000000003</v>
      </c>
      <c r="I195" s="4">
        <f t="shared" si="92"/>
        <v>0.43051109680829514</v>
      </c>
      <c r="J195" s="2">
        <f t="shared" si="93"/>
        <v>-0.90258528434986052</v>
      </c>
      <c r="K195" s="2">
        <f t="shared" si="94"/>
        <v>-0.43051109680829525</v>
      </c>
      <c r="L195" s="2">
        <f t="shared" si="95"/>
        <v>0.90258528434986085</v>
      </c>
      <c r="M195" s="2">
        <f t="shared" si="96"/>
        <v>-0.90258528434986063</v>
      </c>
      <c r="N195" s="2">
        <f t="shared" si="97"/>
        <v>-0.43051109680829519</v>
      </c>
      <c r="O195" s="2">
        <f t="shared" si="98"/>
        <v>0.90258528434986052</v>
      </c>
      <c r="P195" s="2">
        <f t="shared" si="99"/>
        <v>0.43051109680829452</v>
      </c>
      <c r="Q195" s="5">
        <f t="shared" si="100"/>
        <v>4.7755880782001441</v>
      </c>
      <c r="R195" s="5">
        <f t="shared" si="101"/>
        <v>3.914565884583554</v>
      </c>
      <c r="S195" s="5">
        <f t="shared" si="102"/>
        <v>5.7197364532832742</v>
      </c>
      <c r="T195" s="5">
        <f t="shared" si="103"/>
        <v>6.5807586468998656</v>
      </c>
      <c r="U195" s="2">
        <f t="shared" si="104"/>
        <v>2275.1026249233842</v>
      </c>
      <c r="V195" s="2">
        <f t="shared" si="105"/>
        <v>1864.9094045833497</v>
      </c>
      <c r="W195" s="2">
        <f t="shared" si="106"/>
        <v>2724.8973750766145</v>
      </c>
      <c r="X195" s="2">
        <f t="shared" si="107"/>
        <v>3135.0905954166496</v>
      </c>
      <c r="Y195" s="2">
        <f t="shared" si="108"/>
        <v>9999.9999999999982</v>
      </c>
      <c r="Z195" s="2">
        <f t="shared" si="109"/>
        <v>-2267.204427077294</v>
      </c>
      <c r="AA195" s="2">
        <f t="shared" si="110"/>
        <v>-1860.5584880826502</v>
      </c>
      <c r="AB195" s="2">
        <f t="shared" si="111"/>
        <v>-2711.3309248113846</v>
      </c>
      <c r="AC195" s="2">
        <f t="shared" si="112"/>
        <v>-3114.4344501842916</v>
      </c>
      <c r="AD195" s="2">
        <f t="shared" si="113"/>
        <v>-9953.5282901556202</v>
      </c>
      <c r="AE195" s="2">
        <f t="shared" si="114"/>
        <v>81.542983739411781</v>
      </c>
      <c r="AF195" s="2">
        <f t="shared" si="115"/>
        <v>-114.91296627849432</v>
      </c>
      <c r="AG195" s="2">
        <f t="shared" si="116"/>
        <v>-116.91394291669246</v>
      </c>
      <c r="AH195" s="2">
        <f t="shared" si="117"/>
        <v>324.29211877925059</v>
      </c>
      <c r="AI195" s="2">
        <f t="shared" si="118"/>
        <v>174.00819332347558</v>
      </c>
      <c r="AJ195" s="2">
        <f t="shared" si="119"/>
        <v>-170.95842060941487</v>
      </c>
      <c r="AK195" s="2">
        <f t="shared" si="120"/>
        <v>-54.81067330461056</v>
      </c>
      <c r="AL195" s="2">
        <f t="shared" si="121"/>
        <v>245.11517866615173</v>
      </c>
      <c r="AM195" s="2">
        <f t="shared" si="122"/>
        <v>154.67940610454781</v>
      </c>
      <c r="AN195" s="2">
        <f t="shared" si="123"/>
        <v>174.02549085667411</v>
      </c>
      <c r="AO195" s="2">
        <f t="shared" si="124"/>
        <v>-14691.853896107961</v>
      </c>
      <c r="AP195" s="2">
        <f t="shared" si="125"/>
        <v>25248.596778338877</v>
      </c>
      <c r="AQ195" s="2">
        <f t="shared" si="126"/>
        <v>17596.478364514169</v>
      </c>
      <c r="AR195" s="2">
        <f t="shared" si="127"/>
        <v>-42445.299547900664</v>
      </c>
      <c r="AS195" s="2">
        <f t="shared" si="128"/>
        <v>-14292.07830115558</v>
      </c>
      <c r="AT195" s="2">
        <f t="shared" si="129"/>
        <v>-30802.112244623804</v>
      </c>
      <c r="AU195" s="2">
        <f t="shared" si="130"/>
        <v>-12042.96289822924</v>
      </c>
      <c r="AV195" s="2">
        <f t="shared" si="131"/>
        <v>36891.784081615719</v>
      </c>
      <c r="AW195" s="2">
        <f t="shared" si="132"/>
        <v>20245.369362392863</v>
      </c>
      <c r="AX195" s="2">
        <f t="shared" si="133"/>
        <v>14292.07830115554</v>
      </c>
    </row>
    <row r="196" spans="6:50" x14ac:dyDescent="0.25">
      <c r="F196" s="5">
        <v>0.16400000000000001</v>
      </c>
      <c r="G196" s="5">
        <f t="shared" si="90"/>
        <v>4.2935099599060509</v>
      </c>
      <c r="H196" s="2">
        <f t="shared" si="91"/>
        <v>246.00000000000003</v>
      </c>
      <c r="I196" s="4">
        <f t="shared" si="92"/>
        <v>0.4067366430758001</v>
      </c>
      <c r="J196" s="2">
        <f t="shared" si="93"/>
        <v>-0.91354545764260098</v>
      </c>
      <c r="K196" s="2">
        <f t="shared" si="94"/>
        <v>-0.40673664307580021</v>
      </c>
      <c r="L196" s="2">
        <f t="shared" si="95"/>
        <v>0.9135454576426012</v>
      </c>
      <c r="M196" s="2">
        <f t="shared" si="96"/>
        <v>-0.91354545764260098</v>
      </c>
      <c r="N196" s="2">
        <f t="shared" si="97"/>
        <v>-0.40673664307580015</v>
      </c>
      <c r="O196" s="2">
        <f t="shared" si="98"/>
        <v>0.91354545764260087</v>
      </c>
      <c r="P196" s="2">
        <f t="shared" si="99"/>
        <v>0.40673664307579943</v>
      </c>
      <c r="Q196" s="5">
        <f t="shared" si="100"/>
        <v>4.7408534511749085</v>
      </c>
      <c r="R196" s="5">
        <f t="shared" si="101"/>
        <v>3.9273801650233082</v>
      </c>
      <c r="S196" s="5">
        <f t="shared" si="102"/>
        <v>5.7544710803085106</v>
      </c>
      <c r="T196" s="5">
        <f t="shared" si="103"/>
        <v>6.56794436646011</v>
      </c>
      <c r="U196" s="2">
        <f t="shared" si="104"/>
        <v>2258.5549579498474</v>
      </c>
      <c r="V196" s="2">
        <f t="shared" si="105"/>
        <v>1871.014161230614</v>
      </c>
      <c r="W196" s="2">
        <f t="shared" si="106"/>
        <v>2741.4450420501512</v>
      </c>
      <c r="X196" s="2">
        <f t="shared" si="107"/>
        <v>3128.9858387693848</v>
      </c>
      <c r="Y196" s="2">
        <f t="shared" si="108"/>
        <v>9999.9999999999964</v>
      </c>
      <c r="Z196" s="2">
        <f t="shared" si="109"/>
        <v>-2250.8277843928086</v>
      </c>
      <c r="AA196" s="2">
        <f t="shared" si="110"/>
        <v>-1866.6203879111463</v>
      </c>
      <c r="AB196" s="2">
        <f t="shared" si="111"/>
        <v>-2727.6300699319204</v>
      </c>
      <c r="AC196" s="2">
        <f t="shared" si="112"/>
        <v>-3108.4500379468927</v>
      </c>
      <c r="AD196" s="2">
        <f t="shared" si="113"/>
        <v>-9953.528280182767</v>
      </c>
      <c r="AE196" s="2">
        <f t="shared" si="114"/>
        <v>75.924542313261071</v>
      </c>
      <c r="AF196" s="2">
        <f t="shared" si="115"/>
        <v>-117.07048134227534</v>
      </c>
      <c r="AG196" s="2">
        <f t="shared" si="116"/>
        <v>-111.8008872995719</v>
      </c>
      <c r="AH196" s="2">
        <f t="shared" si="117"/>
        <v>326.95578896286884</v>
      </c>
      <c r="AI196" s="2">
        <f t="shared" si="118"/>
        <v>174.00896263428268</v>
      </c>
      <c r="AJ196" s="2">
        <f t="shared" si="119"/>
        <v>-170.52931407743108</v>
      </c>
      <c r="AK196" s="2">
        <f t="shared" si="120"/>
        <v>-52.123136496458748</v>
      </c>
      <c r="AL196" s="2">
        <f t="shared" si="121"/>
        <v>251.10890422995928</v>
      </c>
      <c r="AM196" s="2">
        <f t="shared" si="122"/>
        <v>145.57009607395298</v>
      </c>
      <c r="AN196" s="2">
        <f t="shared" si="123"/>
        <v>174.02654973002242</v>
      </c>
      <c r="AO196" s="2">
        <f t="shared" si="124"/>
        <v>-13779.555926980887</v>
      </c>
      <c r="AP196" s="2">
        <f t="shared" si="125"/>
        <v>25638.847322658126</v>
      </c>
      <c r="AQ196" s="2">
        <f t="shared" si="126"/>
        <v>16725.692303704116</v>
      </c>
      <c r="AR196" s="2">
        <f t="shared" si="127"/>
        <v>-42877.062000536942</v>
      </c>
      <c r="AS196" s="2">
        <f t="shared" si="128"/>
        <v>-14292.078301155587</v>
      </c>
      <c r="AT196" s="2">
        <f t="shared" si="129"/>
        <v>-30949.389340068883</v>
      </c>
      <c r="AU196" s="2">
        <f t="shared" si="130"/>
        <v>-11415.150286293358</v>
      </c>
      <c r="AV196" s="2">
        <f t="shared" si="131"/>
        <v>37566.519983126163</v>
      </c>
      <c r="AW196" s="2">
        <f t="shared" si="132"/>
        <v>19090.097944391615</v>
      </c>
      <c r="AX196" s="2">
        <f t="shared" si="133"/>
        <v>14292.07830115554</v>
      </c>
    </row>
    <row r="197" spans="6:50" x14ac:dyDescent="0.25">
      <c r="F197" s="5">
        <v>0.16500000000000001</v>
      </c>
      <c r="G197" s="5">
        <f t="shared" si="90"/>
        <v>4.319689898685966</v>
      </c>
      <c r="H197" s="2">
        <f t="shared" si="91"/>
        <v>247.5</v>
      </c>
      <c r="I197" s="4">
        <f t="shared" si="92"/>
        <v>0.3826834323650895</v>
      </c>
      <c r="J197" s="2">
        <f t="shared" si="93"/>
        <v>-0.92387953251128685</v>
      </c>
      <c r="K197" s="2">
        <f t="shared" si="94"/>
        <v>-0.38268343236508962</v>
      </c>
      <c r="L197" s="2">
        <f t="shared" si="95"/>
        <v>0.92387953251128718</v>
      </c>
      <c r="M197" s="2">
        <f t="shared" si="96"/>
        <v>-0.92387953251128685</v>
      </c>
      <c r="N197" s="2">
        <f t="shared" si="97"/>
        <v>-0.38268343236508956</v>
      </c>
      <c r="O197" s="2">
        <f t="shared" si="98"/>
        <v>0.92387953251128685</v>
      </c>
      <c r="P197" s="2">
        <f t="shared" si="99"/>
        <v>0.38268343236508889</v>
      </c>
      <c r="Q197" s="5">
        <f t="shared" si="100"/>
        <v>4.7064661655955122</v>
      </c>
      <c r="R197" s="5">
        <f t="shared" si="101"/>
        <v>3.941099300865333</v>
      </c>
      <c r="S197" s="5">
        <f t="shared" si="102"/>
        <v>5.7888583658879069</v>
      </c>
      <c r="T197" s="5">
        <f t="shared" si="103"/>
        <v>6.5542252306180853</v>
      </c>
      <c r="U197" s="2">
        <f t="shared" si="104"/>
        <v>2242.1727653476833</v>
      </c>
      <c r="V197" s="2">
        <f t="shared" si="105"/>
        <v>1877.5499933532278</v>
      </c>
      <c r="W197" s="2">
        <f t="shared" si="106"/>
        <v>2757.8272346523158</v>
      </c>
      <c r="X197" s="2">
        <f t="shared" si="107"/>
        <v>3122.4500066467708</v>
      </c>
      <c r="Y197" s="2">
        <f t="shared" si="108"/>
        <v>9999.9999999999964</v>
      </c>
      <c r="Z197" s="2">
        <f t="shared" si="109"/>
        <v>-2234.6124575048707</v>
      </c>
      <c r="AA197" s="2">
        <f t="shared" si="110"/>
        <v>-1873.1100261441668</v>
      </c>
      <c r="AB197" s="2">
        <f t="shared" si="111"/>
        <v>-2743.7632568476911</v>
      </c>
      <c r="AC197" s="2">
        <f t="shared" si="112"/>
        <v>-3102.0425296027124</v>
      </c>
      <c r="AD197" s="2">
        <f t="shared" si="113"/>
        <v>-9953.5282700994412</v>
      </c>
      <c r="AE197" s="2">
        <f t="shared" si="114"/>
        <v>70.40322118208708</v>
      </c>
      <c r="AF197" s="2">
        <f t="shared" si="115"/>
        <v>-119.2227340048338</v>
      </c>
      <c r="AG197" s="2">
        <f t="shared" si="116"/>
        <v>-106.44809093868896</v>
      </c>
      <c r="AH197" s="2">
        <f t="shared" si="117"/>
        <v>329.27744217640185</v>
      </c>
      <c r="AI197" s="2">
        <f t="shared" si="118"/>
        <v>174.00983841496617</v>
      </c>
      <c r="AJ197" s="2">
        <f t="shared" si="119"/>
        <v>-169.96841141254751</v>
      </c>
      <c r="AK197" s="2">
        <f t="shared" si="120"/>
        <v>-49.383673368002107</v>
      </c>
      <c r="AL197" s="2">
        <f t="shared" si="121"/>
        <v>256.98842483290758</v>
      </c>
      <c r="AM197" s="2">
        <f t="shared" si="122"/>
        <v>136.39118233298785</v>
      </c>
      <c r="AN197" s="2">
        <f t="shared" si="123"/>
        <v>174.02752238534583</v>
      </c>
      <c r="AO197" s="2">
        <f t="shared" si="124"/>
        <v>-12870.635546981637</v>
      </c>
      <c r="AP197" s="2">
        <f t="shared" si="125"/>
        <v>26019.450151886249</v>
      </c>
      <c r="AQ197" s="2">
        <f t="shared" si="126"/>
        <v>15830.621880400075</v>
      </c>
      <c r="AR197" s="2">
        <f t="shared" si="127"/>
        <v>-43271.514786460262</v>
      </c>
      <c r="AS197" s="2">
        <f t="shared" si="128"/>
        <v>-14292.078301155576</v>
      </c>
      <c r="AT197" s="2">
        <f t="shared" si="129"/>
        <v>-31072.462893884353</v>
      </c>
      <c r="AU197" s="2">
        <f t="shared" si="130"/>
        <v>-10777.609138401966</v>
      </c>
      <c r="AV197" s="2">
        <f t="shared" si="131"/>
        <v>38218.502044462148</v>
      </c>
      <c r="AW197" s="2">
        <f t="shared" si="132"/>
        <v>17923.648288979712</v>
      </c>
      <c r="AX197" s="2">
        <f t="shared" si="133"/>
        <v>14292.07830115554</v>
      </c>
    </row>
    <row r="198" spans="6:50" x14ac:dyDescent="0.25">
      <c r="F198" s="5">
        <v>0.16600000000000001</v>
      </c>
      <c r="G198" s="5">
        <f t="shared" si="90"/>
        <v>4.3458698374658802</v>
      </c>
      <c r="H198" s="2">
        <f t="shared" si="91"/>
        <v>249</v>
      </c>
      <c r="I198" s="4">
        <f t="shared" si="92"/>
        <v>0.35836794954530071</v>
      </c>
      <c r="J198" s="2">
        <f t="shared" si="93"/>
        <v>-0.93358042649720152</v>
      </c>
      <c r="K198" s="2">
        <f t="shared" si="94"/>
        <v>-0.35836794954530082</v>
      </c>
      <c r="L198" s="2">
        <f t="shared" si="95"/>
        <v>0.93358042649720152</v>
      </c>
      <c r="M198" s="2">
        <f t="shared" si="96"/>
        <v>-0.93358042649720163</v>
      </c>
      <c r="N198" s="2">
        <f t="shared" si="97"/>
        <v>-0.35836794954530077</v>
      </c>
      <c r="O198" s="2">
        <f t="shared" si="98"/>
        <v>0.93358042649720152</v>
      </c>
      <c r="P198" s="2">
        <f t="shared" si="99"/>
        <v>0.35836794954530088</v>
      </c>
      <c r="Q198" s="5">
        <f t="shared" si="100"/>
        <v>4.6724497887898089</v>
      </c>
      <c r="R198" s="5">
        <f t="shared" si="101"/>
        <v>3.9557138896992075</v>
      </c>
      <c r="S198" s="5">
        <f t="shared" si="102"/>
        <v>5.8228747426936103</v>
      </c>
      <c r="T198" s="5">
        <f t="shared" si="103"/>
        <v>6.5396106417842113</v>
      </c>
      <c r="U198" s="2">
        <f t="shared" si="104"/>
        <v>2225.9672746533925</v>
      </c>
      <c r="V198" s="2">
        <f t="shared" si="105"/>
        <v>1884.5124216183253</v>
      </c>
      <c r="W198" s="2">
        <f t="shared" si="106"/>
        <v>2774.0327253466066</v>
      </c>
      <c r="X198" s="2">
        <f t="shared" si="107"/>
        <v>3115.4875783816738</v>
      </c>
      <c r="Y198" s="2">
        <f t="shared" si="108"/>
        <v>9999.9999999999982</v>
      </c>
      <c r="Z198" s="2">
        <f t="shared" si="109"/>
        <v>-2218.5696532091251</v>
      </c>
      <c r="AA198" s="2">
        <f t="shared" si="110"/>
        <v>-1880.0228906227796</v>
      </c>
      <c r="AB198" s="2">
        <f t="shared" si="111"/>
        <v>-2759.719503944425</v>
      </c>
      <c r="AC198" s="2">
        <f t="shared" si="112"/>
        <v>-3095.2162122397849</v>
      </c>
      <c r="AD198" s="2">
        <f t="shared" si="113"/>
        <v>-9953.5282600161154</v>
      </c>
      <c r="AE198" s="2">
        <f t="shared" si="114"/>
        <v>64.98131160781702</v>
      </c>
      <c r="AF198" s="2">
        <f t="shared" si="115"/>
        <v>-121.36903878987054</v>
      </c>
      <c r="AG198" s="2">
        <f t="shared" si="116"/>
        <v>-100.85738677892539</v>
      </c>
      <c r="AH198" s="2">
        <f t="shared" si="117"/>
        <v>331.25592503126865</v>
      </c>
      <c r="AI198" s="2">
        <f t="shared" si="118"/>
        <v>174.01081107028972</v>
      </c>
      <c r="AJ198" s="2">
        <f t="shared" si="119"/>
        <v>-169.28210427898426</v>
      </c>
      <c r="AK198" s="2">
        <f t="shared" si="120"/>
        <v>-46.589208958249678</v>
      </c>
      <c r="AL198" s="2">
        <f t="shared" si="121"/>
        <v>262.74247539137122</v>
      </c>
      <c r="AM198" s="2">
        <f t="shared" si="122"/>
        <v>127.15723601189222</v>
      </c>
      <c r="AN198" s="2">
        <f t="shared" si="123"/>
        <v>174.02839816602949</v>
      </c>
      <c r="AO198" s="2">
        <f t="shared" si="124"/>
        <v>-11965.729919587164</v>
      </c>
      <c r="AP198" s="2">
        <f t="shared" si="125"/>
        <v>26390.158654705654</v>
      </c>
      <c r="AQ198" s="2">
        <f t="shared" si="126"/>
        <v>14911.866296310391</v>
      </c>
      <c r="AR198" s="2">
        <f t="shared" si="127"/>
        <v>-43628.373332584444</v>
      </c>
      <c r="AS198" s="2">
        <f t="shared" si="128"/>
        <v>-14292.078301155561</v>
      </c>
      <c r="AT198" s="2">
        <f t="shared" si="129"/>
        <v>-31171.792164595918</v>
      </c>
      <c r="AU198" s="2">
        <f t="shared" si="130"/>
        <v>-10130.232786420129</v>
      </c>
      <c r="AV198" s="2">
        <f t="shared" si="131"/>
        <v>38846.739822694188</v>
      </c>
      <c r="AW198" s="2">
        <f t="shared" si="132"/>
        <v>16747.363429477427</v>
      </c>
      <c r="AX198" s="2">
        <f t="shared" si="133"/>
        <v>14292.078301155565</v>
      </c>
    </row>
    <row r="199" spans="6:50" x14ac:dyDescent="0.25">
      <c r="F199" s="5">
        <v>0.16700000000000001</v>
      </c>
      <c r="G199" s="5">
        <f t="shared" si="90"/>
        <v>4.3720497762457953</v>
      </c>
      <c r="H199" s="2">
        <f t="shared" si="91"/>
        <v>250.5</v>
      </c>
      <c r="I199" s="4">
        <f t="shared" si="92"/>
        <v>0.33380685923377124</v>
      </c>
      <c r="J199" s="2">
        <f t="shared" si="93"/>
        <v>-0.94264149109217832</v>
      </c>
      <c r="K199" s="2">
        <f t="shared" si="94"/>
        <v>-0.33380685923377135</v>
      </c>
      <c r="L199" s="2">
        <f t="shared" si="95"/>
        <v>0.94264149109217821</v>
      </c>
      <c r="M199" s="2">
        <f t="shared" si="96"/>
        <v>-0.94264149109217832</v>
      </c>
      <c r="N199" s="2">
        <f t="shared" si="97"/>
        <v>-0.33380685923377129</v>
      </c>
      <c r="O199" s="2">
        <f t="shared" si="98"/>
        <v>0.94264149109217821</v>
      </c>
      <c r="P199" s="2">
        <f t="shared" si="99"/>
        <v>0.3338068592337714</v>
      </c>
      <c r="Q199" s="5">
        <f t="shared" si="100"/>
        <v>4.6388276338833023</v>
      </c>
      <c r="R199" s="5">
        <f t="shared" si="101"/>
        <v>3.9712139154157597</v>
      </c>
      <c r="S199" s="5">
        <f t="shared" si="102"/>
        <v>5.8564968976001168</v>
      </c>
      <c r="T199" s="5">
        <f t="shared" si="103"/>
        <v>6.5241106160676594</v>
      </c>
      <c r="U199" s="2">
        <f t="shared" si="104"/>
        <v>2209.9495923008135</v>
      </c>
      <c r="V199" s="2">
        <f t="shared" si="105"/>
        <v>1891.896674325355</v>
      </c>
      <c r="W199" s="2">
        <f t="shared" si="106"/>
        <v>2790.0504076991856</v>
      </c>
      <c r="X199" s="2">
        <f t="shared" si="107"/>
        <v>3108.1033256746441</v>
      </c>
      <c r="Y199" s="2">
        <f t="shared" si="108"/>
        <v>9999.9999999999982</v>
      </c>
      <c r="Z199" s="2">
        <f t="shared" si="109"/>
        <v>-2202.710463012419</v>
      </c>
      <c r="AA199" s="2">
        <f t="shared" si="110"/>
        <v>-1887.3541752487138</v>
      </c>
      <c r="AB199" s="2">
        <f t="shared" si="111"/>
        <v>-2775.4879570039607</v>
      </c>
      <c r="AC199" s="2">
        <f t="shared" si="112"/>
        <v>-3087.9756547781694</v>
      </c>
      <c r="AD199" s="2">
        <f t="shared" si="113"/>
        <v>-9953.5282500432622</v>
      </c>
      <c r="AE199" s="2">
        <f t="shared" si="114"/>
        <v>59.660743148538891</v>
      </c>
      <c r="AF199" s="2">
        <f t="shared" si="115"/>
        <v>-123.50849656147624</v>
      </c>
      <c r="AG199" s="2">
        <f t="shared" si="116"/>
        <v>-95.031171028157033</v>
      </c>
      <c r="AH199" s="2">
        <f t="shared" si="117"/>
        <v>332.89079438473254</v>
      </c>
      <c r="AI199" s="2">
        <f t="shared" si="118"/>
        <v>174.01186994363817</v>
      </c>
      <c r="AJ199" s="2">
        <f t="shared" si="119"/>
        <v>-168.47674134167849</v>
      </c>
      <c r="AK199" s="2">
        <f t="shared" si="120"/>
        <v>-43.736652497762641</v>
      </c>
      <c r="AL199" s="2">
        <f t="shared" si="121"/>
        <v>268.3597484001458</v>
      </c>
      <c r="AM199" s="2">
        <f t="shared" si="122"/>
        <v>117.8828129161318</v>
      </c>
      <c r="AN199" s="2">
        <f t="shared" si="123"/>
        <v>174.02916747683648</v>
      </c>
      <c r="AO199" s="2">
        <f t="shared" si="124"/>
        <v>-11065.444987063316</v>
      </c>
      <c r="AP199" s="2">
        <f t="shared" si="125"/>
        <v>26750.70453117579</v>
      </c>
      <c r="AQ199" s="2">
        <f t="shared" si="126"/>
        <v>13970.069455469526</v>
      </c>
      <c r="AR199" s="2">
        <f t="shared" si="127"/>
        <v>-43947.40730073757</v>
      </c>
      <c r="AS199" s="2">
        <f t="shared" si="128"/>
        <v>-14292.078301155569</v>
      </c>
      <c r="AT199" s="2">
        <f t="shared" si="129"/>
        <v>-31247.852683874855</v>
      </c>
      <c r="AU199" s="2">
        <f t="shared" si="130"/>
        <v>-9472.9213027704573</v>
      </c>
      <c r="AV199" s="2">
        <f t="shared" si="131"/>
        <v>39450.259148038502</v>
      </c>
      <c r="AW199" s="2">
        <f t="shared" si="132"/>
        <v>15562.59313976239</v>
      </c>
      <c r="AX199" s="2">
        <f t="shared" si="133"/>
        <v>14292.07830115558</v>
      </c>
    </row>
    <row r="200" spans="6:50" x14ac:dyDescent="0.25">
      <c r="F200" s="5">
        <v>0.16800000000000001</v>
      </c>
      <c r="G200" s="5">
        <f t="shared" si="90"/>
        <v>4.3982297150257104</v>
      </c>
      <c r="H200" s="2">
        <f t="shared" si="91"/>
        <v>252</v>
      </c>
      <c r="I200" s="4">
        <f t="shared" si="92"/>
        <v>0.30901699437494756</v>
      </c>
      <c r="J200" s="2">
        <f t="shared" si="93"/>
        <v>-0.95105651629515353</v>
      </c>
      <c r="K200" s="2">
        <f t="shared" si="94"/>
        <v>-0.30901699437494773</v>
      </c>
      <c r="L200" s="2">
        <f t="shared" si="95"/>
        <v>0.95105651629515342</v>
      </c>
      <c r="M200" s="2">
        <f t="shared" si="96"/>
        <v>-0.95105651629515353</v>
      </c>
      <c r="N200" s="2">
        <f t="shared" si="97"/>
        <v>-0.30901699437494762</v>
      </c>
      <c r="O200" s="2">
        <f t="shared" si="98"/>
        <v>0.95105651629515353</v>
      </c>
      <c r="P200" s="2">
        <f t="shared" si="99"/>
        <v>0.30901699437494778</v>
      </c>
      <c r="Q200" s="5">
        <f t="shared" si="100"/>
        <v>4.6056227438215034</v>
      </c>
      <c r="R200" s="5">
        <f t="shared" si="101"/>
        <v>3.9875887550716085</v>
      </c>
      <c r="S200" s="5">
        <f t="shared" si="102"/>
        <v>5.8897017876619158</v>
      </c>
      <c r="T200" s="5">
        <f t="shared" si="103"/>
        <v>6.5077357764118107</v>
      </c>
      <c r="U200" s="2">
        <f t="shared" si="104"/>
        <v>2194.1306960093302</v>
      </c>
      <c r="V200" s="2">
        <f t="shared" si="105"/>
        <v>1899.6976906763634</v>
      </c>
      <c r="W200" s="2">
        <f t="shared" si="106"/>
        <v>2805.8693039906689</v>
      </c>
      <c r="X200" s="2">
        <f t="shared" si="107"/>
        <v>3100.3023093236357</v>
      </c>
      <c r="Y200" s="2">
        <f t="shared" si="108"/>
        <v>9999.9999999999982</v>
      </c>
      <c r="Z200" s="2">
        <f t="shared" si="109"/>
        <v>-2187.0458552403611</v>
      </c>
      <c r="AA200" s="2">
        <f t="shared" si="110"/>
        <v>-1895.098783394981</v>
      </c>
      <c r="AB200" s="2">
        <f t="shared" si="111"/>
        <v>-2791.0578964458405</v>
      </c>
      <c r="AC200" s="2">
        <f t="shared" si="112"/>
        <v>-3080.325705208968</v>
      </c>
      <c r="AD200" s="2">
        <f t="shared" si="113"/>
        <v>-9953.5282402901503</v>
      </c>
      <c r="AE200" s="2">
        <f t="shared" si="114"/>
        <v>54.443092769896914</v>
      </c>
      <c r="AF200" s="2">
        <f t="shared" si="115"/>
        <v>-125.63999101280567</v>
      </c>
      <c r="AG200" s="2">
        <f t="shared" si="116"/>
        <v>-88.972410945815426</v>
      </c>
      <c r="AH200" s="2">
        <f t="shared" si="117"/>
        <v>334.18231262249742</v>
      </c>
      <c r="AI200" s="2">
        <f t="shared" si="118"/>
        <v>174.01300343377324</v>
      </c>
      <c r="AJ200" s="2">
        <f t="shared" si="119"/>
        <v>-167.55861033081672</v>
      </c>
      <c r="AK200" s="2">
        <f t="shared" si="120"/>
        <v>-40.822907714585924</v>
      </c>
      <c r="AL200" s="2">
        <f t="shared" si="121"/>
        <v>273.82892443072717</v>
      </c>
      <c r="AM200" s="2">
        <f t="shared" si="122"/>
        <v>108.58241550371216</v>
      </c>
      <c r="AN200" s="2">
        <f t="shared" si="123"/>
        <v>174.0298218890367</v>
      </c>
      <c r="AO200" s="2">
        <f t="shared" si="124"/>
        <v>-10170.355094199225</v>
      </c>
      <c r="AP200" s="2">
        <f t="shared" si="125"/>
        <v>27100.798015629156</v>
      </c>
      <c r="AQ200" s="2">
        <f t="shared" si="126"/>
        <v>13005.919483921843</v>
      </c>
      <c r="AR200" s="2">
        <f t="shared" si="127"/>
        <v>-44228.440706507346</v>
      </c>
      <c r="AS200" s="2">
        <f t="shared" si="128"/>
        <v>-14292.078301155572</v>
      </c>
      <c r="AT200" s="2">
        <f t="shared" si="129"/>
        <v>-31301.134440643415</v>
      </c>
      <c r="AU200" s="2">
        <f t="shared" si="130"/>
        <v>-8805.5830589075813</v>
      </c>
      <c r="AV200" s="2">
        <f t="shared" si="131"/>
        <v>40028.104281493084</v>
      </c>
      <c r="AW200" s="2">
        <f t="shared" si="132"/>
        <v>14370.691519213495</v>
      </c>
      <c r="AX200" s="2">
        <f t="shared" si="133"/>
        <v>14292.07830115558</v>
      </c>
    </row>
    <row r="201" spans="6:50" x14ac:dyDescent="0.25">
      <c r="F201" s="5">
        <v>0.16900000000000001</v>
      </c>
      <c r="G201" s="5">
        <f t="shared" si="90"/>
        <v>4.4244096538056255</v>
      </c>
      <c r="H201" s="2">
        <f t="shared" si="91"/>
        <v>253.50000000000003</v>
      </c>
      <c r="I201" s="4">
        <f t="shared" si="92"/>
        <v>0.28401534470392265</v>
      </c>
      <c r="J201" s="2">
        <f t="shared" si="93"/>
        <v>-0.95881973486819305</v>
      </c>
      <c r="K201" s="2">
        <f t="shared" si="94"/>
        <v>-0.28401534470392276</v>
      </c>
      <c r="L201" s="2">
        <f t="shared" si="95"/>
        <v>0.95881973486819294</v>
      </c>
      <c r="M201" s="2">
        <f t="shared" si="96"/>
        <v>-0.95881973486819305</v>
      </c>
      <c r="N201" s="2">
        <f t="shared" si="97"/>
        <v>-0.2840153447039227</v>
      </c>
      <c r="O201" s="2">
        <f t="shared" si="98"/>
        <v>0.95881973486819305</v>
      </c>
      <c r="P201" s="2">
        <f t="shared" si="99"/>
        <v>0.28401534470392281</v>
      </c>
      <c r="Q201" s="5">
        <f t="shared" si="100"/>
        <v>4.5728578755774389</v>
      </c>
      <c r="R201" s="5">
        <f t="shared" si="101"/>
        <v>4.0048271861695941</v>
      </c>
      <c r="S201" s="5">
        <f t="shared" si="102"/>
        <v>5.9224666559059802</v>
      </c>
      <c r="T201" s="5">
        <f t="shared" si="103"/>
        <v>6.4904973453138251</v>
      </c>
      <c r="U201" s="2">
        <f t="shared" si="104"/>
        <v>2178.5214272602898</v>
      </c>
      <c r="V201" s="2">
        <f t="shared" si="105"/>
        <v>1907.9101242444133</v>
      </c>
      <c r="W201" s="2">
        <f t="shared" si="106"/>
        <v>2821.4785727397093</v>
      </c>
      <c r="X201" s="2">
        <f t="shared" si="107"/>
        <v>3092.0898757555865</v>
      </c>
      <c r="Y201" s="2">
        <f t="shared" si="108"/>
        <v>9999.9999999999982</v>
      </c>
      <c r="Z201" s="2">
        <f t="shared" si="109"/>
        <v>-2171.5866672276234</v>
      </c>
      <c r="AA201" s="2">
        <f t="shared" si="110"/>
        <v>-1903.2513315241124</v>
      </c>
      <c r="AB201" s="2">
        <f t="shared" si="111"/>
        <v>-2806.4187444547679</v>
      </c>
      <c r="AC201" s="2">
        <f t="shared" si="112"/>
        <v>-3072.2714876571322</v>
      </c>
      <c r="AD201" s="2">
        <f t="shared" si="113"/>
        <v>-9953.5282308636361</v>
      </c>
      <c r="AE201" s="2">
        <f t="shared" si="114"/>
        <v>49.329594759101084</v>
      </c>
      <c r="AF201" s="2">
        <f t="shared" si="115"/>
        <v>-127.7621854850526</v>
      </c>
      <c r="AG201" s="2">
        <f t="shared" si="116"/>
        <v>-82.684650898538877</v>
      </c>
      <c r="AH201" s="2">
        <f t="shared" si="117"/>
        <v>335.13144074643043</v>
      </c>
      <c r="AI201" s="2">
        <f t="shared" si="118"/>
        <v>174.01419912194004</v>
      </c>
      <c r="AJ201" s="2">
        <f t="shared" si="119"/>
        <v>-166.53392096607891</v>
      </c>
      <c r="AK201" s="2">
        <f t="shared" si="120"/>
        <v>-37.844883486521006</v>
      </c>
      <c r="AL201" s="2">
        <f t="shared" si="121"/>
        <v>279.13870335017555</v>
      </c>
      <c r="AM201" s="2">
        <f t="shared" si="122"/>
        <v>99.270455335177544</v>
      </c>
      <c r="AN201" s="2">
        <f t="shared" si="123"/>
        <v>174.03035423275315</v>
      </c>
      <c r="AO201" s="2">
        <f t="shared" si="124"/>
        <v>-9281.0027116231904</v>
      </c>
      <c r="AP201" s="2">
        <f t="shared" si="125"/>
        <v>27440.128192205546</v>
      </c>
      <c r="AQ201" s="2">
        <f t="shared" si="126"/>
        <v>12020.148141171008</v>
      </c>
      <c r="AR201" s="2">
        <f t="shared" si="127"/>
        <v>-44471.351922908929</v>
      </c>
      <c r="AS201" s="2">
        <f t="shared" si="128"/>
        <v>-14292.078301155565</v>
      </c>
      <c r="AT201" s="2">
        <f t="shared" si="129"/>
        <v>-31332.140059355828</v>
      </c>
      <c r="AU201" s="2">
        <f t="shared" si="130"/>
        <v>-8128.136274020716</v>
      </c>
      <c r="AV201" s="2">
        <f t="shared" si="131"/>
        <v>40579.340055758636</v>
      </c>
      <c r="AW201" s="2">
        <f t="shared" si="132"/>
        <v>13173.014578773493</v>
      </c>
      <c r="AX201" s="2">
        <f t="shared" si="133"/>
        <v>14292.078301155581</v>
      </c>
    </row>
    <row r="202" spans="6:50" x14ac:dyDescent="0.25">
      <c r="F202" s="5">
        <v>0.17</v>
      </c>
      <c r="G202" s="5">
        <f t="shared" si="90"/>
        <v>4.4505895925855405</v>
      </c>
      <c r="H202" s="2">
        <f t="shared" si="91"/>
        <v>255</v>
      </c>
      <c r="I202" s="4">
        <f t="shared" si="92"/>
        <v>0.25881904510252063</v>
      </c>
      <c r="J202" s="2">
        <f t="shared" si="93"/>
        <v>-0.96592582628906831</v>
      </c>
      <c r="K202" s="2">
        <f t="shared" si="94"/>
        <v>-0.25881904510252074</v>
      </c>
      <c r="L202" s="2">
        <f t="shared" si="95"/>
        <v>0.96592582628906831</v>
      </c>
      <c r="M202" s="2">
        <f t="shared" si="96"/>
        <v>-0.96592582628906831</v>
      </c>
      <c r="N202" s="2">
        <f t="shared" si="97"/>
        <v>-0.25881904510252068</v>
      </c>
      <c r="O202" s="2">
        <f t="shared" si="98"/>
        <v>0.96592582628906831</v>
      </c>
      <c r="P202" s="2">
        <f t="shared" si="99"/>
        <v>0.25881904510252079</v>
      </c>
      <c r="Q202" s="5">
        <f t="shared" si="100"/>
        <v>4.5405554845551617</v>
      </c>
      <c r="R202" s="5">
        <f t="shared" si="101"/>
        <v>4.0229173943501202</v>
      </c>
      <c r="S202" s="5">
        <f t="shared" si="102"/>
        <v>5.9547690469282575</v>
      </c>
      <c r="T202" s="5">
        <f t="shared" si="103"/>
        <v>6.472407137133299</v>
      </c>
      <c r="U202" s="2">
        <f t="shared" si="104"/>
        <v>2163.132483866792</v>
      </c>
      <c r="V202" s="2">
        <f t="shared" si="105"/>
        <v>1916.5283466377557</v>
      </c>
      <c r="W202" s="2">
        <f t="shared" si="106"/>
        <v>2836.8675161332067</v>
      </c>
      <c r="X202" s="2">
        <f t="shared" si="107"/>
        <v>3083.4716533622432</v>
      </c>
      <c r="Y202" s="2">
        <f t="shared" si="108"/>
        <v>9999.9999999999964</v>
      </c>
      <c r="Z202" s="2">
        <f t="shared" si="109"/>
        <v>-2156.3435975972702</v>
      </c>
      <c r="AA202" s="2">
        <f t="shared" si="110"/>
        <v>-1911.8061530116283</v>
      </c>
      <c r="AB202" s="2">
        <f t="shared" si="111"/>
        <v>-2821.5600719895142</v>
      </c>
      <c r="AC202" s="2">
        <f t="shared" si="112"/>
        <v>-3063.8183992685817</v>
      </c>
      <c r="AD202" s="2">
        <f t="shared" si="113"/>
        <v>-9953.5282218669945</v>
      </c>
      <c r="AE202" s="2">
        <f t="shared" si="114"/>
        <v>44.321151371694619</v>
      </c>
      <c r="AF202" s="2">
        <f t="shared" si="115"/>
        <v>-129.87352014820689</v>
      </c>
      <c r="AG202" s="2">
        <f t="shared" si="116"/>
        <v>-76.172016624155617</v>
      </c>
      <c r="AH202" s="2">
        <f t="shared" si="117"/>
        <v>335.73982930859677</v>
      </c>
      <c r="AI202" s="2">
        <f t="shared" si="118"/>
        <v>174.01544390792887</v>
      </c>
      <c r="AJ202" s="2">
        <f t="shared" si="119"/>
        <v>-165.40878876911543</v>
      </c>
      <c r="AK202" s="2">
        <f t="shared" si="120"/>
        <v>-34.799504841899171</v>
      </c>
      <c r="AL202" s="2">
        <f t="shared" si="121"/>
        <v>284.2778361563299</v>
      </c>
      <c r="AM202" s="2">
        <f t="shared" si="122"/>
        <v>89.961216130201493</v>
      </c>
      <c r="AN202" s="2">
        <f t="shared" si="123"/>
        <v>174.03075867551678</v>
      </c>
      <c r="AO202" s="2">
        <f t="shared" si="124"/>
        <v>-8397.8982585696995</v>
      </c>
      <c r="AP202" s="2">
        <f t="shared" si="125"/>
        <v>27768.363402487441</v>
      </c>
      <c r="AQ202" s="2">
        <f t="shared" si="126"/>
        <v>11013.530124119347</v>
      </c>
      <c r="AR202" s="2">
        <f t="shared" si="127"/>
        <v>-44676.073569192667</v>
      </c>
      <c r="AS202" s="2">
        <f t="shared" si="128"/>
        <v>-14292.078301155583</v>
      </c>
      <c r="AT202" s="2">
        <f t="shared" si="129"/>
        <v>-31341.382977776335</v>
      </c>
      <c r="AU202" s="2">
        <f t="shared" si="130"/>
        <v>-7440.5105488304507</v>
      </c>
      <c r="AV202" s="2">
        <f t="shared" si="131"/>
        <v>41103.05399390377</v>
      </c>
      <c r="AW202" s="2">
        <f t="shared" si="132"/>
        <v>11970.917833858603</v>
      </c>
      <c r="AX202" s="2">
        <f t="shared" si="133"/>
        <v>14292.078301155587</v>
      </c>
    </row>
    <row r="203" spans="6:50" x14ac:dyDescent="0.25">
      <c r="F203" s="5">
        <v>0.17100000000000001</v>
      </c>
      <c r="G203" s="5">
        <f t="shared" si="90"/>
        <v>4.4767695313654556</v>
      </c>
      <c r="H203" s="2">
        <f t="shared" si="91"/>
        <v>256.5</v>
      </c>
      <c r="I203" s="4">
        <f t="shared" si="92"/>
        <v>0.23344536385590514</v>
      </c>
      <c r="J203" s="2">
        <f t="shared" si="93"/>
        <v>-0.97236992039767667</v>
      </c>
      <c r="K203" s="2">
        <f t="shared" si="94"/>
        <v>-0.23344536385590528</v>
      </c>
      <c r="L203" s="2">
        <f t="shared" si="95"/>
        <v>0.97236992039767667</v>
      </c>
      <c r="M203" s="2">
        <f t="shared" si="96"/>
        <v>-0.97236992039767667</v>
      </c>
      <c r="N203" s="2">
        <f t="shared" si="97"/>
        <v>-0.2334453638559052</v>
      </c>
      <c r="O203" s="2">
        <f t="shared" si="98"/>
        <v>0.97236992039767667</v>
      </c>
      <c r="P203" s="2">
        <f t="shared" si="99"/>
        <v>0.23344536385590534</v>
      </c>
      <c r="Q203" s="5">
        <f t="shared" si="100"/>
        <v>4.5087377091999379</v>
      </c>
      <c r="R203" s="5">
        <f t="shared" si="101"/>
        <v>4.0418469814881277</v>
      </c>
      <c r="S203" s="5">
        <f t="shared" si="102"/>
        <v>5.9865868222834813</v>
      </c>
      <c r="T203" s="5">
        <f t="shared" si="103"/>
        <v>6.4534775499952914</v>
      </c>
      <c r="U203" s="2">
        <f t="shared" si="104"/>
        <v>2147.9744126419441</v>
      </c>
      <c r="V203" s="2">
        <f t="shared" si="105"/>
        <v>1925.5464513572545</v>
      </c>
      <c r="W203" s="2">
        <f t="shared" si="106"/>
        <v>2852.025587358055</v>
      </c>
      <c r="X203" s="2">
        <f t="shared" si="107"/>
        <v>3074.4535486427444</v>
      </c>
      <c r="Y203" s="2">
        <f t="shared" si="108"/>
        <v>9999.9999999999982</v>
      </c>
      <c r="Z203" s="2">
        <f t="shared" si="109"/>
        <v>-2141.3271986353038</v>
      </c>
      <c r="AA203" s="2">
        <f t="shared" si="110"/>
        <v>-1920.757302172218</v>
      </c>
      <c r="AB203" s="2">
        <f t="shared" si="111"/>
        <v>-2836.4716056690459</v>
      </c>
      <c r="AC203" s="2">
        <f t="shared" si="112"/>
        <v>-3054.9721069222323</v>
      </c>
      <c r="AD203" s="2">
        <f t="shared" si="113"/>
        <v>-9953.5282133988003</v>
      </c>
      <c r="AE203" s="2">
        <f t="shared" si="114"/>
        <v>39.418344140878133</v>
      </c>
      <c r="AF203" s="2">
        <f t="shared" si="115"/>
        <v>-131.97220957677541</v>
      </c>
      <c r="AG203" s="2">
        <f t="shared" si="116"/>
        <v>-69.439217651850967</v>
      </c>
      <c r="AH203" s="2">
        <f t="shared" si="117"/>
        <v>336.00980724135178</v>
      </c>
      <c r="AI203" s="2">
        <f t="shared" si="118"/>
        <v>174.01672415360355</v>
      </c>
      <c r="AJ203" s="2">
        <f t="shared" si="119"/>
        <v>-164.18921978734483</v>
      </c>
      <c r="AK203" s="2">
        <f t="shared" si="120"/>
        <v>-31.683724308253215</v>
      </c>
      <c r="AL203" s="2">
        <f t="shared" si="121"/>
        <v>289.23515732051345</v>
      </c>
      <c r="AM203" s="2">
        <f t="shared" si="122"/>
        <v>80.668817561252695</v>
      </c>
      <c r="AN203" s="2">
        <f t="shared" si="123"/>
        <v>174.03103078616812</v>
      </c>
      <c r="AO203" s="2">
        <f t="shared" si="124"/>
        <v>-7521.520024685592</v>
      </c>
      <c r="AP203" s="2">
        <f t="shared" si="125"/>
        <v>28085.151744424234</v>
      </c>
      <c r="AQ203" s="2">
        <f t="shared" si="126"/>
        <v>9986.8822645072978</v>
      </c>
      <c r="AR203" s="2">
        <f t="shared" si="127"/>
        <v>-44842.592285401501</v>
      </c>
      <c r="AS203" s="2">
        <f t="shared" si="128"/>
        <v>-14292.078301155561</v>
      </c>
      <c r="AT203" s="2">
        <f t="shared" si="129"/>
        <v>-31329.385629553402</v>
      </c>
      <c r="AU203" s="2">
        <f t="shared" si="130"/>
        <v>-6742.6483793781199</v>
      </c>
      <c r="AV203" s="2">
        <f t="shared" si="131"/>
        <v>41598.358400272336</v>
      </c>
      <c r="AW203" s="2">
        <f t="shared" si="132"/>
        <v>10765.753909814774</v>
      </c>
      <c r="AX203" s="2">
        <f t="shared" si="133"/>
        <v>14292.078301155589</v>
      </c>
    </row>
    <row r="204" spans="6:50" x14ac:dyDescent="0.25">
      <c r="F204" s="5">
        <v>0.17199999999999999</v>
      </c>
      <c r="G204" s="5">
        <f t="shared" si="90"/>
        <v>4.5029494701453698</v>
      </c>
      <c r="H204" s="2">
        <f t="shared" si="91"/>
        <v>258</v>
      </c>
      <c r="I204" s="4">
        <f t="shared" si="92"/>
        <v>0.20791169081775979</v>
      </c>
      <c r="J204" s="2">
        <f t="shared" si="93"/>
        <v>-0.97814760073380558</v>
      </c>
      <c r="K204" s="2">
        <f t="shared" si="94"/>
        <v>-0.20791169081775993</v>
      </c>
      <c r="L204" s="2">
        <f t="shared" si="95"/>
        <v>0.97814760073380536</v>
      </c>
      <c r="M204" s="2">
        <f t="shared" si="96"/>
        <v>-0.97814760073380558</v>
      </c>
      <c r="N204" s="2">
        <f t="shared" si="97"/>
        <v>-0.20791169081775987</v>
      </c>
      <c r="O204" s="2">
        <f t="shared" si="98"/>
        <v>0.97814760073380547</v>
      </c>
      <c r="P204" s="2">
        <f t="shared" si="99"/>
        <v>0.20791169081776084</v>
      </c>
      <c r="Q204" s="5">
        <f t="shared" si="100"/>
        <v>4.4774263558256635</v>
      </c>
      <c r="R204" s="5">
        <f t="shared" si="101"/>
        <v>4.0616029741901443</v>
      </c>
      <c r="S204" s="5">
        <f t="shared" si="102"/>
        <v>6.0178981756577556</v>
      </c>
      <c r="T204" s="5">
        <f t="shared" si="103"/>
        <v>6.4337215572932758</v>
      </c>
      <c r="U204" s="2">
        <f t="shared" si="104"/>
        <v>2133.0576021706015</v>
      </c>
      <c r="V204" s="2">
        <f t="shared" si="105"/>
        <v>1934.9582578443972</v>
      </c>
      <c r="W204" s="2">
        <f t="shared" si="106"/>
        <v>2866.9423978293976</v>
      </c>
      <c r="X204" s="2">
        <f t="shared" si="107"/>
        <v>3065.0417421556026</v>
      </c>
      <c r="Y204" s="2">
        <f t="shared" si="108"/>
        <v>10000</v>
      </c>
      <c r="Z204" s="2">
        <f t="shared" si="109"/>
        <v>-2126.5478687665104</v>
      </c>
      <c r="AA204" s="2">
        <f t="shared" si="110"/>
        <v>-1930.0985584859261</v>
      </c>
      <c r="AB204" s="2">
        <f t="shared" si="111"/>
        <v>-2851.1432345318094</v>
      </c>
      <c r="AC204" s="2">
        <f t="shared" si="112"/>
        <v>-3045.7385437675848</v>
      </c>
      <c r="AD204" s="2">
        <f t="shared" si="113"/>
        <v>-9953.5282055518292</v>
      </c>
      <c r="AE204" s="2">
        <f t="shared" si="114"/>
        <v>34.621445779265571</v>
      </c>
      <c r="AF204" s="2">
        <f t="shared" si="115"/>
        <v>-134.05624075510582</v>
      </c>
      <c r="AG204" s="2">
        <f t="shared" si="116"/>
        <v>-62.491547833348029</v>
      </c>
      <c r="AH204" s="2">
        <f t="shared" si="117"/>
        <v>335.94436864151311</v>
      </c>
      <c r="AI204" s="2">
        <f t="shared" si="118"/>
        <v>174.01802583232484</v>
      </c>
      <c r="AJ204" s="2">
        <f t="shared" si="119"/>
        <v>-162.8810962468082</v>
      </c>
      <c r="AK204" s="2">
        <f t="shared" si="120"/>
        <v>-28.494533605314061</v>
      </c>
      <c r="AL204" s="2">
        <f t="shared" si="121"/>
        <v>293.9996175246813</v>
      </c>
      <c r="AM204" s="2">
        <f t="shared" si="122"/>
        <v>71.407179910846963</v>
      </c>
      <c r="AN204" s="2">
        <f t="shared" si="123"/>
        <v>174.03116758340602</v>
      </c>
      <c r="AO204" s="2">
        <f t="shared" si="124"/>
        <v>-6652.3141901844929</v>
      </c>
      <c r="AP204" s="2">
        <f t="shared" si="125"/>
        <v>28390.121661458419</v>
      </c>
      <c r="AQ204" s="2">
        <f t="shared" si="126"/>
        <v>8941.0626211474937</v>
      </c>
      <c r="AR204" s="2">
        <f t="shared" si="127"/>
        <v>-44970.948393576982</v>
      </c>
      <c r="AS204" s="2">
        <f t="shared" si="128"/>
        <v>-14292.078301155561</v>
      </c>
      <c r="AT204" s="2">
        <f t="shared" si="129"/>
        <v>-31296.677636852673</v>
      </c>
      <c r="AU204" s="2">
        <f t="shared" si="130"/>
        <v>-6034.5066457532339</v>
      </c>
      <c r="AV204" s="2">
        <f t="shared" si="131"/>
        <v>42064.392418182724</v>
      </c>
      <c r="AW204" s="2">
        <f t="shared" si="132"/>
        <v>9558.8701655787991</v>
      </c>
      <c r="AX204" s="2">
        <f t="shared" si="133"/>
        <v>14292.078301155616</v>
      </c>
    </row>
    <row r="205" spans="6:50" x14ac:dyDescent="0.25">
      <c r="F205" s="5">
        <v>0.17299999999999999</v>
      </c>
      <c r="G205" s="5">
        <f t="shared" si="90"/>
        <v>4.5291294089252849</v>
      </c>
      <c r="H205" s="2">
        <f t="shared" si="91"/>
        <v>259.5</v>
      </c>
      <c r="I205" s="4">
        <f t="shared" si="92"/>
        <v>0.18223552549214778</v>
      </c>
      <c r="J205" s="2">
        <f t="shared" si="93"/>
        <v>-0.98325490756395451</v>
      </c>
      <c r="K205" s="2">
        <f t="shared" si="94"/>
        <v>-0.18223552549214789</v>
      </c>
      <c r="L205" s="2">
        <f t="shared" si="95"/>
        <v>0.98325490756395428</v>
      </c>
      <c r="M205" s="2">
        <f t="shared" si="96"/>
        <v>-0.98325490756395451</v>
      </c>
      <c r="N205" s="2">
        <f t="shared" si="97"/>
        <v>-0.18223552549214783</v>
      </c>
      <c r="O205" s="2">
        <f t="shared" si="98"/>
        <v>0.98325490756395451</v>
      </c>
      <c r="P205" s="2">
        <f t="shared" si="99"/>
        <v>0.18223552549214883</v>
      </c>
      <c r="Q205" s="5">
        <f t="shared" si="100"/>
        <v>4.4466428836699032</v>
      </c>
      <c r="R205" s="5">
        <f t="shared" si="101"/>
        <v>4.0821718326856073</v>
      </c>
      <c r="S205" s="5">
        <f t="shared" si="102"/>
        <v>6.0486816478135159</v>
      </c>
      <c r="T205" s="5">
        <f t="shared" si="103"/>
        <v>6.4131526987978127</v>
      </c>
      <c r="U205" s="2">
        <f t="shared" si="104"/>
        <v>2118.392275689549</v>
      </c>
      <c r="V205" s="2">
        <f t="shared" si="105"/>
        <v>1944.7573157171482</v>
      </c>
      <c r="W205" s="2">
        <f t="shared" si="106"/>
        <v>2881.6077243104496</v>
      </c>
      <c r="X205" s="2">
        <f t="shared" si="107"/>
        <v>3055.2426842828509</v>
      </c>
      <c r="Y205" s="2">
        <f t="shared" si="108"/>
        <v>9999.9999999999964</v>
      </c>
      <c r="Z205" s="2">
        <f t="shared" si="109"/>
        <v>-2112.015845137581</v>
      </c>
      <c r="AA205" s="2">
        <f t="shared" si="110"/>
        <v>-1939.8234310215171</v>
      </c>
      <c r="AB205" s="2">
        <f t="shared" si="111"/>
        <v>-2865.5650166643172</v>
      </c>
      <c r="AC205" s="2">
        <f t="shared" si="112"/>
        <v>-3036.1239055886404</v>
      </c>
      <c r="AD205" s="2">
        <f t="shared" si="113"/>
        <v>-9953.5281984120556</v>
      </c>
      <c r="AE205" s="2">
        <f t="shared" si="114"/>
        <v>29.930432603423949</v>
      </c>
      <c r="AF205" s="2">
        <f t="shared" si="115"/>
        <v>-136.12337154815518</v>
      </c>
      <c r="AG205" s="2">
        <f t="shared" si="116"/>
        <v>-55.334883947233642</v>
      </c>
      <c r="AH205" s="2">
        <f t="shared" si="117"/>
        <v>335.5471575745932</v>
      </c>
      <c r="AI205" s="2">
        <f t="shared" si="118"/>
        <v>174.01933468262834</v>
      </c>
      <c r="AJ205" s="2">
        <f t="shared" si="119"/>
        <v>-161.49016314657507</v>
      </c>
      <c r="AK205" s="2">
        <f t="shared" si="120"/>
        <v>-25.228975675595532</v>
      </c>
      <c r="AL205" s="2">
        <f t="shared" si="121"/>
        <v>298.56031667625473</v>
      </c>
      <c r="AM205" s="2">
        <f t="shared" si="122"/>
        <v>62.189989714366661</v>
      </c>
      <c r="AN205" s="2">
        <f t="shared" si="123"/>
        <v>174.03116756845077</v>
      </c>
      <c r="AO205" s="2">
        <f t="shared" si="124"/>
        <v>-5790.6949433818763</v>
      </c>
      <c r="AP205" s="2">
        <f t="shared" si="125"/>
        <v>28682.882620496832</v>
      </c>
      <c r="AQ205" s="2">
        <f t="shared" si="126"/>
        <v>7876.9694685292079</v>
      </c>
      <c r="AR205" s="2">
        <f t="shared" si="127"/>
        <v>-45061.235446799736</v>
      </c>
      <c r="AS205" s="2">
        <f t="shared" si="128"/>
        <v>-14292.078301155572</v>
      </c>
      <c r="AT205" s="2">
        <f t="shared" si="129"/>
        <v>-31243.794018259843</v>
      </c>
      <c r="AU205" s="2">
        <f t="shared" si="130"/>
        <v>-5316.0580707662002</v>
      </c>
      <c r="AV205" s="2">
        <f t="shared" si="131"/>
        <v>42500.324049036724</v>
      </c>
      <c r="AW205" s="2">
        <f t="shared" si="132"/>
        <v>8351.6063411449304</v>
      </c>
      <c r="AX205" s="2">
        <f t="shared" si="133"/>
        <v>14292.078301155614</v>
      </c>
    </row>
    <row r="206" spans="6:50" x14ac:dyDescent="0.25">
      <c r="F206" s="5">
        <v>0.17399999999999999</v>
      </c>
      <c r="G206" s="5">
        <f t="shared" si="90"/>
        <v>4.5553093477051991</v>
      </c>
      <c r="H206" s="2">
        <f t="shared" si="91"/>
        <v>260.99999999999994</v>
      </c>
      <c r="I206" s="4">
        <f t="shared" si="92"/>
        <v>0.15643446504023192</v>
      </c>
      <c r="J206" s="2">
        <f t="shared" si="93"/>
        <v>-0.98768834059513755</v>
      </c>
      <c r="K206" s="2">
        <f t="shared" si="94"/>
        <v>-0.15643446504023203</v>
      </c>
      <c r="L206" s="2">
        <f t="shared" si="95"/>
        <v>0.98768834059513755</v>
      </c>
      <c r="M206" s="2">
        <f t="shared" si="96"/>
        <v>-0.98768834059513755</v>
      </c>
      <c r="N206" s="2">
        <f t="shared" si="97"/>
        <v>-0.15643446504023198</v>
      </c>
      <c r="O206" s="2">
        <f t="shared" si="98"/>
        <v>0.98768834059513755</v>
      </c>
      <c r="P206" s="2">
        <f t="shared" si="99"/>
        <v>0.15643446504023209</v>
      </c>
      <c r="Q206" s="5">
        <f t="shared" si="100"/>
        <v>4.4164083901868043</v>
      </c>
      <c r="R206" s="5">
        <f t="shared" si="101"/>
        <v>4.1035394601063402</v>
      </c>
      <c r="S206" s="5">
        <f t="shared" si="102"/>
        <v>6.0789161412966148</v>
      </c>
      <c r="T206" s="5">
        <f t="shared" si="103"/>
        <v>6.391785071377079</v>
      </c>
      <c r="U206" s="2">
        <f t="shared" si="104"/>
        <v>2103.9884840810082</v>
      </c>
      <c r="V206" s="2">
        <f t="shared" si="105"/>
        <v>1954.9369091907163</v>
      </c>
      <c r="W206" s="2">
        <f t="shared" si="106"/>
        <v>2896.0115159189909</v>
      </c>
      <c r="X206" s="2">
        <f t="shared" si="107"/>
        <v>3045.0630908092826</v>
      </c>
      <c r="Y206" s="2">
        <f t="shared" si="108"/>
        <v>9999.9999999999982</v>
      </c>
      <c r="Z206" s="2">
        <f t="shared" si="109"/>
        <v>-2097.7411963133818</v>
      </c>
      <c r="AA206" s="2">
        <f t="shared" si="110"/>
        <v>-1949.9251630540009</v>
      </c>
      <c r="AB206" s="2">
        <f t="shared" si="111"/>
        <v>-2879.7271856953107</v>
      </c>
      <c r="AC206" s="2">
        <f t="shared" si="112"/>
        <v>-3026.1346469950108</v>
      </c>
      <c r="AD206" s="2">
        <f t="shared" si="113"/>
        <v>-9953.5281920577054</v>
      </c>
      <c r="AE206" s="2">
        <f t="shared" si="114"/>
        <v>25.344997412418788</v>
      </c>
      <c r="AF206" s="2">
        <f t="shared" si="115"/>
        <v>-138.17112967446383</v>
      </c>
      <c r="AG206" s="2">
        <f t="shared" si="116"/>
        <v>-47.975682346164078</v>
      </c>
      <c r="AH206" s="2">
        <f t="shared" si="117"/>
        <v>334.82245097268515</v>
      </c>
      <c r="AI206" s="2">
        <f t="shared" si="118"/>
        <v>174.02063636447605</v>
      </c>
      <c r="AJ206" s="2">
        <f t="shared" si="119"/>
        <v>-160.02201580209305</v>
      </c>
      <c r="AK206" s="2">
        <f t="shared" si="120"/>
        <v>-21.884157042499041</v>
      </c>
      <c r="AL206" s="2">
        <f t="shared" si="121"/>
        <v>302.90653708065986</v>
      </c>
      <c r="AM206" s="2">
        <f t="shared" si="122"/>
        <v>53.030666505398649</v>
      </c>
      <c r="AN206" s="2">
        <f t="shared" si="123"/>
        <v>174.0310307414664</v>
      </c>
      <c r="AO206" s="2">
        <f t="shared" si="124"/>
        <v>-4937.0446943703155</v>
      </c>
      <c r="AP206" s="2">
        <f t="shared" si="125"/>
        <v>28963.025877101485</v>
      </c>
      <c r="AQ206" s="2">
        <f t="shared" si="126"/>
        <v>6795.5401836470819</v>
      </c>
      <c r="AR206" s="2">
        <f t="shared" si="127"/>
        <v>-45113.59966753381</v>
      </c>
      <c r="AS206" s="2">
        <f t="shared" si="128"/>
        <v>-14292.078301155558</v>
      </c>
      <c r="AT206" s="2">
        <f t="shared" si="129"/>
        <v>-31171.27341709875</v>
      </c>
      <c r="AU206" s="2">
        <f t="shared" si="130"/>
        <v>-4587.2926436498137</v>
      </c>
      <c r="AV206" s="2">
        <f t="shared" si="131"/>
        <v>42905.352127536557</v>
      </c>
      <c r="AW206" s="2">
        <f t="shared" si="132"/>
        <v>7145.2922343675864</v>
      </c>
      <c r="AX206" s="2">
        <f t="shared" si="133"/>
        <v>14292.07830115558</v>
      </c>
    </row>
    <row r="207" spans="6:50" x14ac:dyDescent="0.25">
      <c r="F207" s="5">
        <v>0.17499999999999999</v>
      </c>
      <c r="G207" s="5">
        <f t="shared" si="90"/>
        <v>4.5814892864851142</v>
      </c>
      <c r="H207" s="2">
        <f t="shared" si="91"/>
        <v>262.49999999999994</v>
      </c>
      <c r="I207" s="4">
        <f t="shared" si="92"/>
        <v>0.13052619222005249</v>
      </c>
      <c r="J207" s="2">
        <f t="shared" si="93"/>
        <v>-0.99144486137381027</v>
      </c>
      <c r="K207" s="2">
        <f t="shared" si="94"/>
        <v>-0.13052619222005263</v>
      </c>
      <c r="L207" s="2">
        <f t="shared" si="95"/>
        <v>0.99144486137381027</v>
      </c>
      <c r="M207" s="2">
        <f t="shared" si="96"/>
        <v>-0.99144486137381027</v>
      </c>
      <c r="N207" s="2">
        <f t="shared" si="97"/>
        <v>-0.13052619222005257</v>
      </c>
      <c r="O207" s="2">
        <f t="shared" si="98"/>
        <v>0.99144486137381027</v>
      </c>
      <c r="P207" s="2">
        <f t="shared" si="99"/>
        <v>0.13052619222005268</v>
      </c>
      <c r="Q207" s="5">
        <f t="shared" si="100"/>
        <v>4.3867435965879524</v>
      </c>
      <c r="R207" s="5">
        <f t="shared" si="101"/>
        <v>4.1256912121478466</v>
      </c>
      <c r="S207" s="5">
        <f t="shared" si="102"/>
        <v>6.1085809348954667</v>
      </c>
      <c r="T207" s="5">
        <f t="shared" si="103"/>
        <v>6.3696333193355725</v>
      </c>
      <c r="U207" s="2">
        <f t="shared" si="104"/>
        <v>2089.8560989842613</v>
      </c>
      <c r="V207" s="2">
        <f t="shared" si="105"/>
        <v>1965.4900616802163</v>
      </c>
      <c r="W207" s="2">
        <f t="shared" si="106"/>
        <v>2910.1439010157378</v>
      </c>
      <c r="X207" s="2">
        <f t="shared" si="107"/>
        <v>3034.509938319783</v>
      </c>
      <c r="Y207" s="2">
        <f t="shared" si="108"/>
        <v>9999.9999999999982</v>
      </c>
      <c r="Z207" s="2">
        <f t="shared" si="109"/>
        <v>-2083.7338150920955</v>
      </c>
      <c r="AA207" s="2">
        <f t="shared" si="110"/>
        <v>-1960.3967368731498</v>
      </c>
      <c r="AB207" s="2">
        <f t="shared" si="111"/>
        <v>-2893.6201571520014</v>
      </c>
      <c r="AC207" s="2">
        <f t="shared" si="112"/>
        <v>-3015.7774774411482</v>
      </c>
      <c r="AD207" s="2">
        <f t="shared" si="113"/>
        <v>-9953.5281865583947</v>
      </c>
      <c r="AE207" s="2">
        <f t="shared" si="114"/>
        <v>20.864562752819879</v>
      </c>
      <c r="AF207" s="2">
        <f t="shared" si="115"/>
        <v>-140.19681221872503</v>
      </c>
      <c r="AG207" s="2">
        <f t="shared" si="116"/>
        <v>-40.420973624533637</v>
      </c>
      <c r="AH207" s="2">
        <f t="shared" si="117"/>
        <v>333.7751397068082</v>
      </c>
      <c r="AI207" s="2">
        <f t="shared" si="118"/>
        <v>174.02191661636942</v>
      </c>
      <c r="AJ207" s="2">
        <f t="shared" si="119"/>
        <v>-158.48208833994246</v>
      </c>
      <c r="AK207" s="2">
        <f t="shared" si="120"/>
        <v>-18.457260482386427</v>
      </c>
      <c r="AL207" s="2">
        <f t="shared" si="121"/>
        <v>307.02777664890368</v>
      </c>
      <c r="AM207" s="2">
        <f t="shared" si="122"/>
        <v>43.942330774983652</v>
      </c>
      <c r="AN207" s="2">
        <f t="shared" si="123"/>
        <v>174.03075860155843</v>
      </c>
      <c r="AO207" s="2">
        <f t="shared" si="124"/>
        <v>-4091.7143833240307</v>
      </c>
      <c r="AP207" s="2">
        <f t="shared" si="125"/>
        <v>29230.125326012159</v>
      </c>
      <c r="AQ207" s="2">
        <f t="shared" si="126"/>
        <v>5697.7500331799092</v>
      </c>
      <c r="AR207" s="2">
        <f t="shared" si="127"/>
        <v>-45128.239277023604</v>
      </c>
      <c r="AS207" s="2">
        <f t="shared" si="128"/>
        <v>-14292.078301155565</v>
      </c>
      <c r="AT207" s="2">
        <f t="shared" si="129"/>
        <v>-31079.656355229941</v>
      </c>
      <c r="AU207" s="2">
        <f t="shared" si="130"/>
        <v>-3848.2190039621237</v>
      </c>
      <c r="AV207" s="2">
        <f t="shared" si="131"/>
        <v>43278.708247805815</v>
      </c>
      <c r="AW207" s="2">
        <f t="shared" si="132"/>
        <v>5941.2454125418235</v>
      </c>
      <c r="AX207" s="2">
        <f t="shared" si="133"/>
        <v>14292.078301155569</v>
      </c>
    </row>
    <row r="208" spans="6:50" x14ac:dyDescent="0.25">
      <c r="F208" s="5">
        <v>0.17599999999999999</v>
      </c>
      <c r="G208" s="5">
        <f t="shared" si="90"/>
        <v>4.6076692252650293</v>
      </c>
      <c r="H208" s="2">
        <f t="shared" si="91"/>
        <v>264</v>
      </c>
      <c r="I208" s="4">
        <f t="shared" si="92"/>
        <v>0.10452846326765423</v>
      </c>
      <c r="J208" s="2">
        <f t="shared" si="93"/>
        <v>-0.99452189536827329</v>
      </c>
      <c r="K208" s="2">
        <f t="shared" si="94"/>
        <v>-0.10452846326765436</v>
      </c>
      <c r="L208" s="2">
        <f t="shared" si="95"/>
        <v>0.99452189536827329</v>
      </c>
      <c r="M208" s="2">
        <f t="shared" si="96"/>
        <v>-0.99452189536827329</v>
      </c>
      <c r="N208" s="2">
        <f t="shared" si="97"/>
        <v>-0.1045284632676543</v>
      </c>
      <c r="O208" s="2">
        <f t="shared" si="98"/>
        <v>0.99452189536827329</v>
      </c>
      <c r="P208" s="2">
        <f t="shared" si="99"/>
        <v>0.10452846326765443</v>
      </c>
      <c r="Q208" s="5">
        <f t="shared" si="100"/>
        <v>4.3576688336410907</v>
      </c>
      <c r="R208" s="5">
        <f t="shared" si="101"/>
        <v>4.1486119071057814</v>
      </c>
      <c r="S208" s="5">
        <f t="shared" si="102"/>
        <v>6.1376556978423285</v>
      </c>
      <c r="T208" s="5">
        <f t="shared" si="103"/>
        <v>6.3467126243776377</v>
      </c>
      <c r="U208" s="2">
        <f t="shared" si="104"/>
        <v>2076.0048060301251</v>
      </c>
      <c r="V208" s="2">
        <f t="shared" si="105"/>
        <v>1976.4095405820729</v>
      </c>
      <c r="W208" s="2">
        <f t="shared" si="106"/>
        <v>2923.995193969874</v>
      </c>
      <c r="X208" s="2">
        <f t="shared" si="107"/>
        <v>3023.590459417926</v>
      </c>
      <c r="Y208" s="2">
        <f t="shared" si="108"/>
        <v>9999.9999999999982</v>
      </c>
      <c r="Z208" s="2">
        <f t="shared" si="109"/>
        <v>-2070.0034114448677</v>
      </c>
      <c r="AA208" s="2">
        <f t="shared" si="110"/>
        <v>-1971.2308787796885</v>
      </c>
      <c r="AB208" s="2">
        <f t="shared" si="111"/>
        <v>-2907.2345346750444</v>
      </c>
      <c r="AC208" s="2">
        <f t="shared" si="112"/>
        <v>-3005.0593570747769</v>
      </c>
      <c r="AD208" s="2">
        <f t="shared" si="113"/>
        <v>-9953.5281819743777</v>
      </c>
      <c r="AE208" s="2">
        <f t="shared" si="114"/>
        <v>16.488294504222065</v>
      </c>
      <c r="AF208" s="2">
        <f t="shared" si="115"/>
        <v>-142.19748572165568</v>
      </c>
      <c r="AG208" s="2">
        <f t="shared" si="116"/>
        <v>-32.678355292283463</v>
      </c>
      <c r="AH208" s="2">
        <f t="shared" si="117"/>
        <v>332.41070792131785</v>
      </c>
      <c r="AI208" s="2">
        <f t="shared" si="118"/>
        <v>174.02316141160077</v>
      </c>
      <c r="AJ208" s="2">
        <f t="shared" si="119"/>
        <v>-156.87564314172289</v>
      </c>
      <c r="AK208" s="2">
        <f t="shared" si="120"/>
        <v>-14.945557993476688</v>
      </c>
      <c r="AL208" s="2">
        <f t="shared" si="121"/>
        <v>310.91378201535559</v>
      </c>
      <c r="AM208" s="2">
        <f t="shared" si="122"/>
        <v>34.937773250192578</v>
      </c>
      <c r="AN208" s="2">
        <f t="shared" si="123"/>
        <v>174.0303541303486</v>
      </c>
      <c r="AO208" s="2">
        <f t="shared" si="124"/>
        <v>-3255.0238816589035</v>
      </c>
      <c r="AP208" s="2">
        <f t="shared" si="125"/>
        <v>29483.73843485432</v>
      </c>
      <c r="AQ208" s="2">
        <f t="shared" si="126"/>
        <v>4584.6108634151678</v>
      </c>
      <c r="AR208" s="2">
        <f t="shared" si="127"/>
        <v>-45105.403717766159</v>
      </c>
      <c r="AS208" s="2">
        <f t="shared" si="128"/>
        <v>-14292.078301155576</v>
      </c>
      <c r="AT208" s="2">
        <f t="shared" si="129"/>
        <v>-30969.483517300865</v>
      </c>
      <c r="AU208" s="2">
        <f t="shared" si="130"/>
        <v>-3098.8657809686206</v>
      </c>
      <c r="AV208" s="2">
        <f t="shared" si="131"/>
        <v>43619.658635319618</v>
      </c>
      <c r="AW208" s="2">
        <f t="shared" si="132"/>
        <v>4740.7689641054558</v>
      </c>
      <c r="AX208" s="2">
        <f t="shared" si="133"/>
        <v>14292.078301155587</v>
      </c>
    </row>
    <row r="209" spans="6:50" x14ac:dyDescent="0.25">
      <c r="F209" s="5">
        <v>0.17699999999999999</v>
      </c>
      <c r="G209" s="5">
        <f t="shared" si="90"/>
        <v>4.6338491640449444</v>
      </c>
      <c r="H209" s="2">
        <f t="shared" si="91"/>
        <v>265.5</v>
      </c>
      <c r="I209" s="4">
        <f t="shared" si="92"/>
        <v>7.8459095727845568E-2</v>
      </c>
      <c r="J209" s="2">
        <f t="shared" si="93"/>
        <v>-0.99691733373312796</v>
      </c>
      <c r="K209" s="2">
        <f t="shared" si="94"/>
        <v>-7.8459095727845693E-2</v>
      </c>
      <c r="L209" s="2">
        <f t="shared" si="95"/>
        <v>0.99691733373312796</v>
      </c>
      <c r="M209" s="2">
        <f t="shared" si="96"/>
        <v>-0.99691733373312796</v>
      </c>
      <c r="N209" s="2">
        <f t="shared" si="97"/>
        <v>-7.8459095727845624E-2</v>
      </c>
      <c r="O209" s="2">
        <f t="shared" si="98"/>
        <v>0.99691733373312796</v>
      </c>
      <c r="P209" s="2">
        <f t="shared" si="99"/>
        <v>7.8459095727845748E-2</v>
      </c>
      <c r="Q209" s="5">
        <f t="shared" si="100"/>
        <v>4.3292040277364272</v>
      </c>
      <c r="R209" s="5">
        <f t="shared" si="101"/>
        <v>4.1722858362807358</v>
      </c>
      <c r="S209" s="5">
        <f t="shared" si="102"/>
        <v>6.1661205037469919</v>
      </c>
      <c r="T209" s="5">
        <f t="shared" si="103"/>
        <v>6.3230386952026834</v>
      </c>
      <c r="U209" s="2">
        <f t="shared" si="104"/>
        <v>2062.4440982029037</v>
      </c>
      <c r="V209" s="2">
        <f t="shared" si="105"/>
        <v>1987.6878622308882</v>
      </c>
      <c r="W209" s="2">
        <f t="shared" si="106"/>
        <v>2937.555901797095</v>
      </c>
      <c r="X209" s="2">
        <f t="shared" si="107"/>
        <v>3012.3121377691109</v>
      </c>
      <c r="Y209" s="2">
        <f t="shared" si="108"/>
        <v>9999.9999999999982</v>
      </c>
      <c r="Z209" s="2">
        <f t="shared" si="109"/>
        <v>-2056.5595055854296</v>
      </c>
      <c r="AA209" s="2">
        <f t="shared" si="110"/>
        <v>-1982.4200642656697</v>
      </c>
      <c r="AB209" s="2">
        <f t="shared" si="111"/>
        <v>-2920.5611160890776</v>
      </c>
      <c r="AC209" s="2">
        <f t="shared" si="112"/>
        <v>-2993.9874924156993</v>
      </c>
      <c r="AD209" s="2">
        <f t="shared" si="113"/>
        <v>-9953.5281783558767</v>
      </c>
      <c r="AE209" s="2">
        <f t="shared" si="114"/>
        <v>12.215115721251353</v>
      </c>
      <c r="AF209" s="2">
        <f t="shared" si="115"/>
        <v>-144.16998688487095</v>
      </c>
      <c r="AG209" s="2">
        <f t="shared" si="116"/>
        <v>-24.75598244877737</v>
      </c>
      <c r="AH209" s="2">
        <f t="shared" si="117"/>
        <v>330.73521072432987</v>
      </c>
      <c r="AI209" s="2">
        <f t="shared" si="118"/>
        <v>174.02435711193291</v>
      </c>
      <c r="AJ209" s="2">
        <f t="shared" si="119"/>
        <v>-155.2077612302848</v>
      </c>
      <c r="AK209" s="2">
        <f t="shared" si="120"/>
        <v>-11.346424040722299</v>
      </c>
      <c r="AL209" s="2">
        <f t="shared" si="121"/>
        <v>314.55458143930991</v>
      </c>
      <c r="AM209" s="2">
        <f t="shared" si="122"/>
        <v>26.02942559100488</v>
      </c>
      <c r="AN209" s="2">
        <f t="shared" si="123"/>
        <v>174.02982175930771</v>
      </c>
      <c r="AO209" s="2">
        <f t="shared" si="124"/>
        <v>-2427.2624840134763</v>
      </c>
      <c r="AP209" s="2">
        <f t="shared" si="125"/>
        <v>29723.407258633772</v>
      </c>
      <c r="AQ209" s="2">
        <f t="shared" si="126"/>
        <v>3457.1696955749453</v>
      </c>
      <c r="AR209" s="2">
        <f t="shared" si="127"/>
        <v>-45045.392771350809</v>
      </c>
      <c r="AS209" s="2">
        <f t="shared" si="128"/>
        <v>-14292.078301155569</v>
      </c>
      <c r="AT209" s="2">
        <f t="shared" si="129"/>
        <v>-30841.294070310963</v>
      </c>
      <c r="AU209" s="2">
        <f t="shared" si="130"/>
        <v>-2339.2828838977512</v>
      </c>
      <c r="AV209" s="2">
        <f t="shared" si="131"/>
        <v>43927.50595967361</v>
      </c>
      <c r="AW209" s="2">
        <f t="shared" si="132"/>
        <v>3545.149295690675</v>
      </c>
      <c r="AX209" s="2">
        <f t="shared" si="133"/>
        <v>14292.07830115557</v>
      </c>
    </row>
    <row r="210" spans="6:50" x14ac:dyDescent="0.25">
      <c r="F210" s="5">
        <v>0.17799999999999999</v>
      </c>
      <c r="G210" s="5">
        <f t="shared" si="90"/>
        <v>4.6600291028248595</v>
      </c>
      <c r="H210" s="2">
        <f t="shared" si="91"/>
        <v>267</v>
      </c>
      <c r="I210" s="4">
        <f t="shared" si="92"/>
        <v>5.2335956242944306E-2</v>
      </c>
      <c r="J210" s="2">
        <f t="shared" si="93"/>
        <v>-0.99862953475457383</v>
      </c>
      <c r="K210" s="2">
        <f t="shared" si="94"/>
        <v>-5.2335956242944431E-2</v>
      </c>
      <c r="L210" s="2">
        <f t="shared" si="95"/>
        <v>0.99862953475457383</v>
      </c>
      <c r="M210" s="2">
        <f t="shared" si="96"/>
        <v>-0.99862953475457383</v>
      </c>
      <c r="N210" s="2">
        <f t="shared" si="97"/>
        <v>-5.2335956242944369E-2</v>
      </c>
      <c r="O210" s="2">
        <f t="shared" si="98"/>
        <v>0.99862953475457383</v>
      </c>
      <c r="P210" s="2">
        <f t="shared" si="99"/>
        <v>5.2335956242944494E-2</v>
      </c>
      <c r="Q210" s="5">
        <f t="shared" si="100"/>
        <v>4.30136868723008</v>
      </c>
      <c r="R210" s="5">
        <f t="shared" si="101"/>
        <v>4.1966967747441908</v>
      </c>
      <c r="S210" s="5">
        <f t="shared" si="102"/>
        <v>6.1939558442533391</v>
      </c>
      <c r="T210" s="5">
        <f t="shared" si="103"/>
        <v>6.2986277567392284</v>
      </c>
      <c r="U210" s="2">
        <f t="shared" si="104"/>
        <v>2049.1832693343686</v>
      </c>
      <c r="V210" s="2">
        <f t="shared" si="105"/>
        <v>1999.3172970283676</v>
      </c>
      <c r="W210" s="2">
        <f t="shared" si="106"/>
        <v>2950.8167306656301</v>
      </c>
      <c r="X210" s="2">
        <f t="shared" si="107"/>
        <v>3000.6827029716314</v>
      </c>
      <c r="Y210" s="2">
        <f t="shared" si="108"/>
        <v>9999.9999999999982</v>
      </c>
      <c r="Z210" s="2">
        <f t="shared" si="109"/>
        <v>-2043.4114211750443</v>
      </c>
      <c r="AA210" s="2">
        <f t="shared" si="110"/>
        <v>-1993.9565233753679</v>
      </c>
      <c r="AB210" s="2">
        <f t="shared" si="111"/>
        <v>-2933.5908993258536</v>
      </c>
      <c r="AC210" s="2">
        <f t="shared" si="112"/>
        <v>-2982.5693318662729</v>
      </c>
      <c r="AD210" s="2">
        <f t="shared" si="113"/>
        <v>-9953.5281757425382</v>
      </c>
      <c r="AE210" s="2">
        <f t="shared" si="114"/>
        <v>8.0437206702662163</v>
      </c>
      <c r="AF210" s="2">
        <f t="shared" si="115"/>
        <v>-146.11092392812185</v>
      </c>
      <c r="AG210" s="2">
        <f t="shared" si="116"/>
        <v>-16.662556459089945</v>
      </c>
      <c r="AH210" s="2">
        <f t="shared" si="117"/>
        <v>328.75525033396855</v>
      </c>
      <c r="AI210" s="2">
        <f t="shared" si="118"/>
        <v>174.02549061702297</v>
      </c>
      <c r="AJ210" s="2">
        <f t="shared" si="119"/>
        <v>-153.48333358725307</v>
      </c>
      <c r="AK210" s="2">
        <f t="shared" si="120"/>
        <v>-7.6573490520663121</v>
      </c>
      <c r="AL210" s="2">
        <f t="shared" si="121"/>
        <v>317.94051736288014</v>
      </c>
      <c r="AM210" s="2">
        <f t="shared" si="122"/>
        <v>17.229332597643801</v>
      </c>
      <c r="AN210" s="2">
        <f t="shared" si="123"/>
        <v>174.02916732120457</v>
      </c>
      <c r="AO210" s="2">
        <f t="shared" si="124"/>
        <v>-1608.6894887648562</v>
      </c>
      <c r="AP210" s="2">
        <f t="shared" si="125"/>
        <v>29948.659532373164</v>
      </c>
      <c r="AQ210" s="2">
        <f t="shared" si="126"/>
        <v>2316.5072294559714</v>
      </c>
      <c r="AR210" s="2">
        <f t="shared" si="127"/>
        <v>-44948.555574219863</v>
      </c>
      <c r="AS210" s="2">
        <f t="shared" si="128"/>
        <v>-14292.078301155583</v>
      </c>
      <c r="AT210" s="2">
        <f t="shared" si="129"/>
        <v>-30695.624023233555</v>
      </c>
      <c r="AU210" s="2">
        <f t="shared" si="130"/>
        <v>-1569.542738595577</v>
      </c>
      <c r="AV210" s="2">
        <f t="shared" si="131"/>
        <v>44201.591083359461</v>
      </c>
      <c r="AW210" s="2">
        <f t="shared" si="132"/>
        <v>2355.6539796252559</v>
      </c>
      <c r="AX210" s="2">
        <f t="shared" si="133"/>
        <v>14292.078301155585</v>
      </c>
    </row>
    <row r="211" spans="6:50" x14ac:dyDescent="0.25">
      <c r="F211" s="5">
        <v>0.17899999999999999</v>
      </c>
      <c r="G211" s="5">
        <f t="shared" si="90"/>
        <v>4.6862090416047746</v>
      </c>
      <c r="H211" s="2">
        <f t="shared" si="91"/>
        <v>268.5</v>
      </c>
      <c r="I211" s="4">
        <f t="shared" si="92"/>
        <v>2.6176948307873482E-2</v>
      </c>
      <c r="J211" s="2">
        <f t="shared" si="93"/>
        <v>-0.99965732497555726</v>
      </c>
      <c r="K211" s="2">
        <f t="shared" si="94"/>
        <v>-2.6176948307873607E-2</v>
      </c>
      <c r="L211" s="2">
        <f t="shared" si="95"/>
        <v>0.99965732497555726</v>
      </c>
      <c r="M211" s="2">
        <f t="shared" si="96"/>
        <v>-0.99965732497555726</v>
      </c>
      <c r="N211" s="2">
        <f t="shared" si="97"/>
        <v>-2.6176948307873545E-2</v>
      </c>
      <c r="O211" s="2">
        <f t="shared" si="98"/>
        <v>0.99965732497555726</v>
      </c>
      <c r="P211" s="2">
        <f t="shared" si="99"/>
        <v>2.6176948307873666E-2</v>
      </c>
      <c r="Q211" s="5">
        <f t="shared" si="100"/>
        <v>4.2741818890740255</v>
      </c>
      <c r="R211" s="5">
        <f t="shared" si="101"/>
        <v>4.2218279924582784</v>
      </c>
      <c r="S211" s="5">
        <f t="shared" si="102"/>
        <v>6.2211426424093936</v>
      </c>
      <c r="T211" s="5">
        <f t="shared" si="103"/>
        <v>6.2734965390251407</v>
      </c>
      <c r="U211" s="2">
        <f t="shared" si="104"/>
        <v>2036.2314077342339</v>
      </c>
      <c r="V211" s="2">
        <f t="shared" si="105"/>
        <v>2011.2898747408055</v>
      </c>
      <c r="W211" s="2">
        <f t="shared" si="106"/>
        <v>2963.7685922657652</v>
      </c>
      <c r="X211" s="2">
        <f t="shared" si="107"/>
        <v>2988.7101252591938</v>
      </c>
      <c r="Y211" s="2">
        <f t="shared" si="108"/>
        <v>10000</v>
      </c>
      <c r="Z211" s="2">
        <f t="shared" si="109"/>
        <v>-2030.5682786679849</v>
      </c>
      <c r="AA211" s="2">
        <f t="shared" si="110"/>
        <v>-2005.8322462429032</v>
      </c>
      <c r="AB211" s="2">
        <f t="shared" si="111"/>
        <v>-2946.3150881971237</v>
      </c>
      <c r="AC211" s="2">
        <f t="shared" si="112"/>
        <v>-2970.8125610549823</v>
      </c>
      <c r="AD211" s="2">
        <f t="shared" si="113"/>
        <v>-9953.5281741629951</v>
      </c>
      <c r="AE211" s="2">
        <f t="shared" si="114"/>
        <v>3.9725890014789638</v>
      </c>
      <c r="AF211" s="2">
        <f t="shared" si="115"/>
        <v>-148.01667863558058</v>
      </c>
      <c r="AG211" s="2">
        <f t="shared" si="116"/>
        <v>-8.4073116435557047</v>
      </c>
      <c r="AH211" s="2">
        <f t="shared" si="117"/>
        <v>326.4779507856091</v>
      </c>
      <c r="AI211" s="2">
        <f t="shared" si="118"/>
        <v>174.02654950795176</v>
      </c>
      <c r="AJ211" s="2">
        <f t="shared" si="119"/>
        <v>-151.70705338678911</v>
      </c>
      <c r="AK211" s="2">
        <f t="shared" si="120"/>
        <v>-3.8759531376829175</v>
      </c>
      <c r="AL211" s="2">
        <f t="shared" si="121"/>
        <v>321.06227849733096</v>
      </c>
      <c r="AM211" s="2">
        <f t="shared" si="122"/>
        <v>8.5491260133409988</v>
      </c>
      <c r="AN211" s="2">
        <f t="shared" si="123"/>
        <v>174.02839798619993</v>
      </c>
      <c r="AO211" s="2">
        <f t="shared" si="124"/>
        <v>-799.53486454691233</v>
      </c>
      <c r="AP211" s="2">
        <f t="shared" si="125"/>
        <v>30159.009839007256</v>
      </c>
      <c r="AQ211" s="2">
        <f t="shared" si="126"/>
        <v>1163.736258543604</v>
      </c>
      <c r="AR211" s="2">
        <f t="shared" si="127"/>
        <v>-44815.289534159521</v>
      </c>
      <c r="AS211" s="2">
        <f t="shared" si="128"/>
        <v>-14292.078301155576</v>
      </c>
      <c r="AT211" s="2">
        <f t="shared" si="129"/>
        <v>-30533.004631302261</v>
      </c>
      <c r="AU211" s="2">
        <f t="shared" si="130"/>
        <v>-789.74146624859281</v>
      </c>
      <c r="AV211" s="2">
        <f t="shared" si="131"/>
        <v>44441.29474186452</v>
      </c>
      <c r="AW211" s="2">
        <f t="shared" si="132"/>
        <v>1173.529656841928</v>
      </c>
      <c r="AX211" s="2">
        <f t="shared" si="133"/>
        <v>14292.078301155594</v>
      </c>
    </row>
    <row r="212" spans="6:50" x14ac:dyDescent="0.25">
      <c r="F212" s="5">
        <v>0.18</v>
      </c>
      <c r="G212" s="5">
        <f t="shared" si="90"/>
        <v>4.7123889803846897</v>
      </c>
      <c r="H212" s="2">
        <f t="shared" si="91"/>
        <v>270</v>
      </c>
      <c r="I212" s="4">
        <f t="shared" si="92"/>
        <v>1.83772268236293E-16</v>
      </c>
      <c r="J212" s="2">
        <f t="shared" si="93"/>
        <v>-1</v>
      </c>
      <c r="K212" s="2">
        <f t="shared" si="94"/>
        <v>-3.06287113727155E-16</v>
      </c>
      <c r="L212" s="2">
        <f t="shared" si="95"/>
        <v>1</v>
      </c>
      <c r="M212" s="2">
        <f t="shared" si="96"/>
        <v>-1</v>
      </c>
      <c r="N212" s="2">
        <f t="shared" si="97"/>
        <v>-2.45029690981724E-16</v>
      </c>
      <c r="O212" s="2">
        <f t="shared" si="98"/>
        <v>1</v>
      </c>
      <c r="P212" s="2">
        <f t="shared" si="99"/>
        <v>3.67544536472586E-16</v>
      </c>
      <c r="Q212" s="5">
        <f t="shared" si="100"/>
        <v>4.2476622657417096</v>
      </c>
      <c r="R212" s="5">
        <f t="shared" si="101"/>
        <v>4.2476622657417096</v>
      </c>
      <c r="S212" s="5">
        <f t="shared" si="102"/>
        <v>6.2476622657417096</v>
      </c>
      <c r="T212" s="5">
        <f t="shared" si="103"/>
        <v>6.2476622657417096</v>
      </c>
      <c r="U212" s="2">
        <f t="shared" si="104"/>
        <v>2023.5973899614803</v>
      </c>
      <c r="V212" s="2">
        <f t="shared" si="105"/>
        <v>2023.5973899614803</v>
      </c>
      <c r="W212" s="2">
        <f t="shared" si="106"/>
        <v>2976.4026100385186</v>
      </c>
      <c r="X212" s="2">
        <f t="shared" si="107"/>
        <v>2976.4026100385186</v>
      </c>
      <c r="Y212" s="2">
        <f t="shared" si="108"/>
        <v>9999.9999999999982</v>
      </c>
      <c r="Z212" s="2">
        <f t="shared" si="109"/>
        <v>-2018.0389888026041</v>
      </c>
      <c r="AA212" s="2">
        <f t="shared" si="110"/>
        <v>-2018.0389888026041</v>
      </c>
      <c r="AB212" s="2">
        <f t="shared" si="111"/>
        <v>-2958.7250980146705</v>
      </c>
      <c r="AC212" s="2">
        <f t="shared" si="112"/>
        <v>-2958.7250980146705</v>
      </c>
      <c r="AD212" s="2">
        <f t="shared" si="113"/>
        <v>-9953.5281736345496</v>
      </c>
      <c r="AE212" s="2">
        <f t="shared" si="114"/>
        <v>2.7544414066224658E-14</v>
      </c>
      <c r="AF212" s="2">
        <f t="shared" si="115"/>
        <v>-149.88340912682352</v>
      </c>
      <c r="AG212" s="2">
        <f t="shared" si="116"/>
        <v>-9.9209744255649091E-14</v>
      </c>
      <c r="AH212" s="2">
        <f t="shared" si="117"/>
        <v>323.9109313101124</v>
      </c>
      <c r="AI212" s="2">
        <f t="shared" si="118"/>
        <v>174.02752218328882</v>
      </c>
      <c r="AJ212" s="2">
        <f t="shared" si="119"/>
        <v>-149.88340912682352</v>
      </c>
      <c r="AK212" s="2">
        <f t="shared" si="120"/>
        <v>-3.6725885421632877E-14</v>
      </c>
      <c r="AL212" s="2">
        <f t="shared" si="121"/>
        <v>323.9109313101124</v>
      </c>
      <c r="AM212" s="2">
        <f t="shared" si="122"/>
        <v>1.190516931067789E-13</v>
      </c>
      <c r="AN212" s="2">
        <f t="shared" si="123"/>
        <v>174.02752218328897</v>
      </c>
      <c r="AO212" s="2">
        <f t="shared" si="124"/>
        <v>-5.5782162352539533E-12</v>
      </c>
      <c r="AP212" s="2">
        <f t="shared" si="125"/>
        <v>30353.960849422205</v>
      </c>
      <c r="AQ212" s="2">
        <f t="shared" si="126"/>
        <v>1.3674506470780031E-11</v>
      </c>
      <c r="AR212" s="2">
        <f t="shared" si="127"/>
        <v>-44646.039150577781</v>
      </c>
      <c r="AS212" s="2">
        <f t="shared" si="128"/>
        <v>-14292.078301155569</v>
      </c>
      <c r="AT212" s="2">
        <f t="shared" si="129"/>
        <v>-30353.960849422205</v>
      </c>
      <c r="AU212" s="2">
        <f t="shared" si="130"/>
        <v>-7.4376216470052711E-12</v>
      </c>
      <c r="AV212" s="2">
        <f t="shared" si="131"/>
        <v>44646.039150577781</v>
      </c>
      <c r="AW212" s="2">
        <f t="shared" si="132"/>
        <v>1.6409407764936039E-11</v>
      </c>
      <c r="AX212" s="2">
        <f t="shared" si="133"/>
        <v>14292.078301155585</v>
      </c>
    </row>
    <row r="213" spans="6:50" x14ac:dyDescent="0.25">
      <c r="F213" s="5">
        <v>0.18099999999999999</v>
      </c>
      <c r="G213" s="5">
        <f t="shared" si="90"/>
        <v>4.7385689191646039</v>
      </c>
      <c r="H213" s="2">
        <f t="shared" si="91"/>
        <v>271.49999999999994</v>
      </c>
      <c r="I213" s="4">
        <f t="shared" si="92"/>
        <v>-2.617694830787223E-2</v>
      </c>
      <c r="J213" s="2">
        <f t="shared" si="93"/>
        <v>-0.99965732497555726</v>
      </c>
      <c r="K213" s="2">
        <f t="shared" si="94"/>
        <v>2.6176948307872105E-2</v>
      </c>
      <c r="L213" s="2">
        <f t="shared" si="95"/>
        <v>0.99965732497555726</v>
      </c>
      <c r="M213" s="2">
        <f t="shared" si="96"/>
        <v>-0.99965732497555726</v>
      </c>
      <c r="N213" s="2">
        <f t="shared" si="97"/>
        <v>2.6176948307872167E-2</v>
      </c>
      <c r="O213" s="2">
        <f t="shared" si="98"/>
        <v>0.99965732497555726</v>
      </c>
      <c r="P213" s="2">
        <f t="shared" si="99"/>
        <v>-2.6176948307872931E-2</v>
      </c>
      <c r="Q213" s="5">
        <f t="shared" si="100"/>
        <v>4.2218279924582793</v>
      </c>
      <c r="R213" s="5">
        <f t="shared" si="101"/>
        <v>4.2741818890740237</v>
      </c>
      <c r="S213" s="5">
        <f t="shared" si="102"/>
        <v>6.2734965390251389</v>
      </c>
      <c r="T213" s="5">
        <f t="shared" si="103"/>
        <v>6.2211426424093945</v>
      </c>
      <c r="U213" s="2">
        <f t="shared" si="104"/>
        <v>2011.2898747408058</v>
      </c>
      <c r="V213" s="2">
        <f t="shared" si="105"/>
        <v>2036.2314077342332</v>
      </c>
      <c r="W213" s="2">
        <f t="shared" si="106"/>
        <v>2988.7101252591929</v>
      </c>
      <c r="X213" s="2">
        <f t="shared" si="107"/>
        <v>2963.7685922657656</v>
      </c>
      <c r="Y213" s="2">
        <f t="shared" si="108"/>
        <v>9999.9999999999964</v>
      </c>
      <c r="Z213" s="2">
        <f t="shared" si="109"/>
        <v>-2005.8322462429035</v>
      </c>
      <c r="AA213" s="2">
        <f t="shared" si="110"/>
        <v>-2030.5682786679843</v>
      </c>
      <c r="AB213" s="2">
        <f t="shared" si="111"/>
        <v>-2970.8125610549814</v>
      </c>
      <c r="AC213" s="2">
        <f t="shared" si="112"/>
        <v>-2946.3150881971242</v>
      </c>
      <c r="AD213" s="2">
        <f t="shared" si="113"/>
        <v>-9953.5281741629933</v>
      </c>
      <c r="AE213" s="2">
        <f t="shared" si="114"/>
        <v>-3.8759531376827243</v>
      </c>
      <c r="AF213" s="2">
        <f t="shared" si="115"/>
        <v>-151.70705338678903</v>
      </c>
      <c r="AG213" s="2">
        <f t="shared" si="116"/>
        <v>8.5491260133404836</v>
      </c>
      <c r="AH213" s="2">
        <f t="shared" si="117"/>
        <v>321.06227849733108</v>
      </c>
      <c r="AI213" s="2">
        <f t="shared" si="118"/>
        <v>174.02839798619982</v>
      </c>
      <c r="AJ213" s="2">
        <f t="shared" si="119"/>
        <v>-148.01667863558063</v>
      </c>
      <c r="AK213" s="2">
        <f t="shared" si="120"/>
        <v>3.9725890014787621</v>
      </c>
      <c r="AL213" s="2">
        <f t="shared" si="121"/>
        <v>326.47795078560893</v>
      </c>
      <c r="AM213" s="2">
        <f t="shared" si="122"/>
        <v>-8.4073116435554915</v>
      </c>
      <c r="AN213" s="2">
        <f t="shared" si="123"/>
        <v>174.02654950795156</v>
      </c>
      <c r="AO213" s="2">
        <f t="shared" si="124"/>
        <v>789.74146624855325</v>
      </c>
      <c r="AP213" s="2">
        <f t="shared" si="125"/>
        <v>30533.00463130225</v>
      </c>
      <c r="AQ213" s="2">
        <f t="shared" si="126"/>
        <v>-1173.5296568418578</v>
      </c>
      <c r="AR213" s="2">
        <f t="shared" si="127"/>
        <v>-44441.29474186452</v>
      </c>
      <c r="AS213" s="2">
        <f t="shared" si="128"/>
        <v>-14292.078301155572</v>
      </c>
      <c r="AT213" s="2">
        <f t="shared" si="129"/>
        <v>-30159.00983900726</v>
      </c>
      <c r="AU213" s="2">
        <f t="shared" si="130"/>
        <v>799.53486454687197</v>
      </c>
      <c r="AV213" s="2">
        <f t="shared" si="131"/>
        <v>44815.289534159507</v>
      </c>
      <c r="AW213" s="2">
        <f t="shared" si="132"/>
        <v>-1163.736258543574</v>
      </c>
      <c r="AX213" s="2">
        <f t="shared" si="133"/>
        <v>14292.078301155547</v>
      </c>
    </row>
    <row r="214" spans="6:50" x14ac:dyDescent="0.25">
      <c r="F214" s="5">
        <v>0.182</v>
      </c>
      <c r="G214" s="5">
        <f t="shared" si="90"/>
        <v>4.764748857944519</v>
      </c>
      <c r="H214" s="2">
        <f t="shared" si="91"/>
        <v>273</v>
      </c>
      <c r="I214" s="4">
        <f t="shared" si="92"/>
        <v>-5.2335956242943057E-2</v>
      </c>
      <c r="J214" s="2">
        <f t="shared" si="93"/>
        <v>-0.99862953475457394</v>
      </c>
      <c r="K214" s="2">
        <f t="shared" si="94"/>
        <v>5.2335956242942933E-2</v>
      </c>
      <c r="L214" s="2">
        <f t="shared" si="95"/>
        <v>0.99862953475457383</v>
      </c>
      <c r="M214" s="2">
        <f t="shared" si="96"/>
        <v>-0.99862953475457394</v>
      </c>
      <c r="N214" s="2">
        <f t="shared" si="97"/>
        <v>5.2335956242942995E-2</v>
      </c>
      <c r="O214" s="2">
        <f t="shared" si="98"/>
        <v>0.99862953475457394</v>
      </c>
      <c r="P214" s="2">
        <f t="shared" si="99"/>
        <v>-5.2335956242943758E-2</v>
      </c>
      <c r="Q214" s="5">
        <f t="shared" si="100"/>
        <v>4.1966967747441926</v>
      </c>
      <c r="R214" s="5">
        <f t="shared" si="101"/>
        <v>4.3013686872300783</v>
      </c>
      <c r="S214" s="5">
        <f t="shared" si="102"/>
        <v>6.2986277567392266</v>
      </c>
      <c r="T214" s="5">
        <f t="shared" si="103"/>
        <v>6.19395584425334</v>
      </c>
      <c r="U214" s="2">
        <f t="shared" si="104"/>
        <v>1999.3172970283686</v>
      </c>
      <c r="V214" s="2">
        <f t="shared" si="105"/>
        <v>2049.1832693343681</v>
      </c>
      <c r="W214" s="2">
        <f t="shared" si="106"/>
        <v>3000.6827029716305</v>
      </c>
      <c r="X214" s="2">
        <f t="shared" si="107"/>
        <v>2950.816730665631</v>
      </c>
      <c r="Y214" s="2">
        <f t="shared" si="108"/>
        <v>9999.9999999999982</v>
      </c>
      <c r="Z214" s="2">
        <f t="shared" si="109"/>
        <v>-1993.9565233753688</v>
      </c>
      <c r="AA214" s="2">
        <f t="shared" si="110"/>
        <v>-2043.4114211750439</v>
      </c>
      <c r="AB214" s="2">
        <f t="shared" si="111"/>
        <v>-2982.569331866272</v>
      </c>
      <c r="AC214" s="2">
        <f t="shared" si="112"/>
        <v>-2933.5908993258545</v>
      </c>
      <c r="AD214" s="2">
        <f t="shared" si="113"/>
        <v>-9953.52817574254</v>
      </c>
      <c r="AE214" s="2">
        <f t="shared" si="114"/>
        <v>-7.6573490520661274</v>
      </c>
      <c r="AF214" s="2">
        <f t="shared" si="115"/>
        <v>-153.48333358725299</v>
      </c>
      <c r="AG214" s="2">
        <f t="shared" si="116"/>
        <v>17.229332597643275</v>
      </c>
      <c r="AH214" s="2">
        <f t="shared" si="117"/>
        <v>317.94051736288031</v>
      </c>
      <c r="AI214" s="2">
        <f t="shared" si="118"/>
        <v>174.02916732120445</v>
      </c>
      <c r="AJ214" s="2">
        <f t="shared" si="119"/>
        <v>-146.11092392812199</v>
      </c>
      <c r="AK214" s="2">
        <f t="shared" si="120"/>
        <v>8.0437206702660102</v>
      </c>
      <c r="AL214" s="2">
        <f t="shared" si="121"/>
        <v>328.75525033396838</v>
      </c>
      <c r="AM214" s="2">
        <f t="shared" si="122"/>
        <v>-16.662556459089739</v>
      </c>
      <c r="AN214" s="2">
        <f t="shared" si="123"/>
        <v>174.02549061702265</v>
      </c>
      <c r="AO214" s="2">
        <f t="shared" si="124"/>
        <v>1569.5427385955381</v>
      </c>
      <c r="AP214" s="2">
        <f t="shared" si="125"/>
        <v>30695.624023233551</v>
      </c>
      <c r="AQ214" s="2">
        <f t="shared" si="126"/>
        <v>-2355.6539796251845</v>
      </c>
      <c r="AR214" s="2">
        <f t="shared" si="127"/>
        <v>-44201.591083359475</v>
      </c>
      <c r="AS214" s="2">
        <f t="shared" si="128"/>
        <v>-14292.078301155572</v>
      </c>
      <c r="AT214" s="2">
        <f t="shared" si="129"/>
        <v>-29948.659532373178</v>
      </c>
      <c r="AU214" s="2">
        <f t="shared" si="130"/>
        <v>1608.6894887648155</v>
      </c>
      <c r="AV214" s="2">
        <f t="shared" si="131"/>
        <v>44948.555574219856</v>
      </c>
      <c r="AW214" s="2">
        <f t="shared" si="132"/>
        <v>-2316.5072294559423</v>
      </c>
      <c r="AX214" s="2">
        <f t="shared" si="133"/>
        <v>14292.07830115555</v>
      </c>
    </row>
    <row r="215" spans="6:50" x14ac:dyDescent="0.25">
      <c r="F215" s="5">
        <v>0.183</v>
      </c>
      <c r="G215" s="5">
        <f t="shared" si="90"/>
        <v>4.7909287967244341</v>
      </c>
      <c r="H215" s="2">
        <f t="shared" si="91"/>
        <v>274.5</v>
      </c>
      <c r="I215" s="4">
        <f t="shared" si="92"/>
        <v>-7.8459095727844319E-2</v>
      </c>
      <c r="J215" s="2">
        <f t="shared" si="93"/>
        <v>-0.99691733373312807</v>
      </c>
      <c r="K215" s="2">
        <f t="shared" si="94"/>
        <v>7.8459095727844194E-2</v>
      </c>
      <c r="L215" s="2">
        <f t="shared" si="95"/>
        <v>0.99691733373312796</v>
      </c>
      <c r="M215" s="2">
        <f t="shared" si="96"/>
        <v>-0.99691733373312807</v>
      </c>
      <c r="N215" s="2">
        <f t="shared" si="97"/>
        <v>7.845909572784425E-2</v>
      </c>
      <c r="O215" s="2">
        <f t="shared" si="98"/>
        <v>0.99691733373312807</v>
      </c>
      <c r="P215" s="2">
        <f t="shared" si="99"/>
        <v>-7.8459095727845013E-2</v>
      </c>
      <c r="Q215" s="5">
        <f t="shared" si="100"/>
        <v>4.1722858362807376</v>
      </c>
      <c r="R215" s="5">
        <f t="shared" si="101"/>
        <v>4.3292040277364254</v>
      </c>
      <c r="S215" s="5">
        <f t="shared" si="102"/>
        <v>6.3230386952026816</v>
      </c>
      <c r="T215" s="5">
        <f t="shared" si="103"/>
        <v>6.1661205037469928</v>
      </c>
      <c r="U215" s="2">
        <f t="shared" si="104"/>
        <v>1987.6878622308891</v>
      </c>
      <c r="V215" s="2">
        <f t="shared" si="105"/>
        <v>2062.4440982029028</v>
      </c>
      <c r="W215" s="2">
        <f t="shared" si="106"/>
        <v>3012.3121377691104</v>
      </c>
      <c r="X215" s="2">
        <f t="shared" si="107"/>
        <v>2937.5559017970959</v>
      </c>
      <c r="Y215" s="2">
        <f t="shared" si="108"/>
        <v>9999.9999999999982</v>
      </c>
      <c r="Z215" s="2">
        <f t="shared" si="109"/>
        <v>-1982.4200642656706</v>
      </c>
      <c r="AA215" s="2">
        <f t="shared" si="110"/>
        <v>-2056.5595055854287</v>
      </c>
      <c r="AB215" s="2">
        <f t="shared" si="111"/>
        <v>-2993.9874924156989</v>
      </c>
      <c r="AC215" s="2">
        <f t="shared" si="112"/>
        <v>-2920.5611160890785</v>
      </c>
      <c r="AD215" s="2">
        <f t="shared" si="113"/>
        <v>-9953.5281783558767</v>
      </c>
      <c r="AE215" s="2">
        <f t="shared" si="114"/>
        <v>-11.346424040722122</v>
      </c>
      <c r="AF215" s="2">
        <f t="shared" si="115"/>
        <v>-155.20776123028469</v>
      </c>
      <c r="AG215" s="2">
        <f t="shared" si="116"/>
        <v>26.029425591004351</v>
      </c>
      <c r="AH215" s="2">
        <f t="shared" si="117"/>
        <v>314.55458143931008</v>
      </c>
      <c r="AI215" s="2">
        <f t="shared" si="118"/>
        <v>174.02982175930762</v>
      </c>
      <c r="AJ215" s="2">
        <f t="shared" si="119"/>
        <v>-144.16998688487112</v>
      </c>
      <c r="AK215" s="2">
        <f t="shared" si="120"/>
        <v>12.215115721251138</v>
      </c>
      <c r="AL215" s="2">
        <f t="shared" si="121"/>
        <v>330.7352107243297</v>
      </c>
      <c r="AM215" s="2">
        <f t="shared" si="122"/>
        <v>-24.755982448777171</v>
      </c>
      <c r="AN215" s="2">
        <f t="shared" si="123"/>
        <v>174.02435711193255</v>
      </c>
      <c r="AO215" s="2">
        <f t="shared" si="124"/>
        <v>2339.2828838977134</v>
      </c>
      <c r="AP215" s="2">
        <f t="shared" si="125"/>
        <v>30841.294070310953</v>
      </c>
      <c r="AQ215" s="2">
        <f t="shared" si="126"/>
        <v>-3545.149295690604</v>
      </c>
      <c r="AR215" s="2">
        <f t="shared" si="127"/>
        <v>-43927.505959673625</v>
      </c>
      <c r="AS215" s="2">
        <f t="shared" si="128"/>
        <v>-14292.078301155565</v>
      </c>
      <c r="AT215" s="2">
        <f t="shared" si="129"/>
        <v>-29723.407258633786</v>
      </c>
      <c r="AU215" s="2">
        <f t="shared" si="130"/>
        <v>2427.262484013434</v>
      </c>
      <c r="AV215" s="2">
        <f t="shared" si="131"/>
        <v>45045.392771350809</v>
      </c>
      <c r="AW215" s="2">
        <f t="shared" si="132"/>
        <v>-3457.1696955749167</v>
      </c>
      <c r="AX215" s="2">
        <f t="shared" si="133"/>
        <v>14292.07830115554</v>
      </c>
    </row>
    <row r="216" spans="6:50" x14ac:dyDescent="0.25">
      <c r="F216" s="5">
        <v>0.184</v>
      </c>
      <c r="G216" s="5">
        <f t="shared" si="90"/>
        <v>4.8171087355043491</v>
      </c>
      <c r="H216" s="2">
        <f t="shared" si="91"/>
        <v>275.99999999999994</v>
      </c>
      <c r="I216" s="4">
        <f t="shared" si="92"/>
        <v>-0.10452846326765299</v>
      </c>
      <c r="J216" s="2">
        <f t="shared" si="93"/>
        <v>-0.9945218953682734</v>
      </c>
      <c r="K216" s="2">
        <f t="shared" si="94"/>
        <v>0.10452846326765287</v>
      </c>
      <c r="L216" s="2">
        <f t="shared" si="95"/>
        <v>0.99452189536827329</v>
      </c>
      <c r="M216" s="2">
        <f t="shared" si="96"/>
        <v>-0.9945218953682734</v>
      </c>
      <c r="N216" s="2">
        <f t="shared" si="97"/>
        <v>0.10452846326765293</v>
      </c>
      <c r="O216" s="2">
        <f t="shared" si="98"/>
        <v>0.9945218953682734</v>
      </c>
      <c r="P216" s="2">
        <f t="shared" si="99"/>
        <v>-0.10452846326765369</v>
      </c>
      <c r="Q216" s="5">
        <f t="shared" si="100"/>
        <v>4.1486119071057832</v>
      </c>
      <c r="R216" s="5">
        <f t="shared" si="101"/>
        <v>4.3576688336410889</v>
      </c>
      <c r="S216" s="5">
        <f t="shared" si="102"/>
        <v>6.3467126243776359</v>
      </c>
      <c r="T216" s="5">
        <f t="shared" si="103"/>
        <v>6.1376556978423293</v>
      </c>
      <c r="U216" s="2">
        <f t="shared" si="104"/>
        <v>1976.4095405820738</v>
      </c>
      <c r="V216" s="2">
        <f t="shared" si="105"/>
        <v>2076.0048060301242</v>
      </c>
      <c r="W216" s="2">
        <f t="shared" si="106"/>
        <v>3023.5904594179256</v>
      </c>
      <c r="X216" s="2">
        <f t="shared" si="107"/>
        <v>2923.995193969874</v>
      </c>
      <c r="Y216" s="2">
        <f t="shared" si="108"/>
        <v>9999.9999999999964</v>
      </c>
      <c r="Z216" s="2">
        <f t="shared" si="109"/>
        <v>-1971.2308787796894</v>
      </c>
      <c r="AA216" s="2">
        <f t="shared" si="110"/>
        <v>-2070.0034114448667</v>
      </c>
      <c r="AB216" s="2">
        <f t="shared" si="111"/>
        <v>-3005.0593570747765</v>
      </c>
      <c r="AC216" s="2">
        <f t="shared" si="112"/>
        <v>-2907.2345346750444</v>
      </c>
      <c r="AD216" s="2">
        <f t="shared" si="113"/>
        <v>-9953.5281819743777</v>
      </c>
      <c r="AE216" s="2">
        <f t="shared" si="114"/>
        <v>-14.945557993476513</v>
      </c>
      <c r="AF216" s="2">
        <f t="shared" si="115"/>
        <v>-156.87564314172278</v>
      </c>
      <c r="AG216" s="2">
        <f t="shared" si="116"/>
        <v>34.937773250192045</v>
      </c>
      <c r="AH216" s="2">
        <f t="shared" si="117"/>
        <v>310.91378201535565</v>
      </c>
      <c r="AI216" s="2">
        <f t="shared" si="118"/>
        <v>174.0303541303484</v>
      </c>
      <c r="AJ216" s="2">
        <f t="shared" si="119"/>
        <v>-142.19748572165582</v>
      </c>
      <c r="AK216" s="2">
        <f t="shared" si="120"/>
        <v>16.488294504221848</v>
      </c>
      <c r="AL216" s="2">
        <f t="shared" si="121"/>
        <v>332.41070792131774</v>
      </c>
      <c r="AM216" s="2">
        <f t="shared" si="122"/>
        <v>-32.678355292283257</v>
      </c>
      <c r="AN216" s="2">
        <f t="shared" si="123"/>
        <v>174.02316141160048</v>
      </c>
      <c r="AO216" s="2">
        <f t="shared" si="124"/>
        <v>3098.8657809685833</v>
      </c>
      <c r="AP216" s="2">
        <f t="shared" si="125"/>
        <v>30969.483517300858</v>
      </c>
      <c r="AQ216" s="2">
        <f t="shared" si="126"/>
        <v>-4740.7689641053848</v>
      </c>
      <c r="AR216" s="2">
        <f t="shared" si="127"/>
        <v>-43619.658635319618</v>
      </c>
      <c r="AS216" s="2">
        <f t="shared" si="128"/>
        <v>-14292.078301155558</v>
      </c>
      <c r="AT216" s="2">
        <f t="shared" si="129"/>
        <v>-29483.738434854338</v>
      </c>
      <c r="AU216" s="2">
        <f t="shared" si="130"/>
        <v>3255.0238816588617</v>
      </c>
      <c r="AV216" s="2">
        <f t="shared" si="131"/>
        <v>45105.403717766159</v>
      </c>
      <c r="AW216" s="2">
        <f t="shared" si="132"/>
        <v>-4584.6108634151387</v>
      </c>
      <c r="AX216" s="2">
        <f t="shared" si="133"/>
        <v>14292.078301155543</v>
      </c>
    </row>
    <row r="217" spans="6:50" x14ac:dyDescent="0.25">
      <c r="F217" s="5">
        <v>0.185</v>
      </c>
      <c r="G217" s="5">
        <f t="shared" si="90"/>
        <v>4.8432886742842642</v>
      </c>
      <c r="H217" s="2">
        <f t="shared" si="91"/>
        <v>277.5</v>
      </c>
      <c r="I217" s="4">
        <f t="shared" si="92"/>
        <v>-0.13052619222005127</v>
      </c>
      <c r="J217" s="2">
        <f t="shared" si="93"/>
        <v>-0.99144486137381049</v>
      </c>
      <c r="K217" s="2">
        <f t="shared" si="94"/>
        <v>0.13052619222005113</v>
      </c>
      <c r="L217" s="2">
        <f t="shared" si="95"/>
        <v>0.99144486137381038</v>
      </c>
      <c r="M217" s="2">
        <f t="shared" si="96"/>
        <v>-0.99144486137381049</v>
      </c>
      <c r="N217" s="2">
        <f t="shared" si="97"/>
        <v>0.13052619222005118</v>
      </c>
      <c r="O217" s="2">
        <f t="shared" si="98"/>
        <v>0.99144486137381049</v>
      </c>
      <c r="P217" s="2">
        <f t="shared" si="99"/>
        <v>-0.13052619222005196</v>
      </c>
      <c r="Q217" s="5">
        <f t="shared" si="100"/>
        <v>4.1256912121478475</v>
      </c>
      <c r="R217" s="5">
        <f t="shared" si="101"/>
        <v>4.3867435965879498</v>
      </c>
      <c r="S217" s="5">
        <f t="shared" si="102"/>
        <v>6.3696333193355716</v>
      </c>
      <c r="T217" s="5">
        <f t="shared" si="103"/>
        <v>6.1085809348954676</v>
      </c>
      <c r="U217" s="2">
        <f t="shared" si="104"/>
        <v>1965.4900616802163</v>
      </c>
      <c r="V217" s="2">
        <f t="shared" si="105"/>
        <v>2089.8560989842599</v>
      </c>
      <c r="W217" s="2">
        <f t="shared" si="106"/>
        <v>3034.509938319783</v>
      </c>
      <c r="X217" s="2">
        <f t="shared" si="107"/>
        <v>2910.1439010157383</v>
      </c>
      <c r="Y217" s="2">
        <f t="shared" si="108"/>
        <v>9999.9999999999964</v>
      </c>
      <c r="Z217" s="2">
        <f t="shared" si="109"/>
        <v>-1960.3967368731498</v>
      </c>
      <c r="AA217" s="2">
        <f t="shared" si="110"/>
        <v>-2083.7338150920941</v>
      </c>
      <c r="AB217" s="2">
        <f t="shared" si="111"/>
        <v>-3015.7774774411482</v>
      </c>
      <c r="AC217" s="2">
        <f t="shared" si="112"/>
        <v>-2893.6201571520019</v>
      </c>
      <c r="AD217" s="2">
        <f t="shared" si="113"/>
        <v>-9953.5281865583947</v>
      </c>
      <c r="AE217" s="2">
        <f t="shared" si="114"/>
        <v>-18.45726048238625</v>
      </c>
      <c r="AF217" s="2">
        <f t="shared" si="115"/>
        <v>-158.48208833994229</v>
      </c>
      <c r="AG217" s="2">
        <f t="shared" si="116"/>
        <v>43.942330774983127</v>
      </c>
      <c r="AH217" s="2">
        <f t="shared" si="117"/>
        <v>307.02777664890385</v>
      </c>
      <c r="AI217" s="2">
        <f t="shared" si="118"/>
        <v>174.03075860155843</v>
      </c>
      <c r="AJ217" s="2">
        <f t="shared" si="119"/>
        <v>-140.19681221872511</v>
      </c>
      <c r="AK217" s="2">
        <f t="shared" si="120"/>
        <v>20.864562752819644</v>
      </c>
      <c r="AL217" s="2">
        <f t="shared" si="121"/>
        <v>333.7751397068082</v>
      </c>
      <c r="AM217" s="2">
        <f t="shared" si="122"/>
        <v>-40.420973624533445</v>
      </c>
      <c r="AN217" s="2">
        <f t="shared" si="123"/>
        <v>174.02191661636928</v>
      </c>
      <c r="AO217" s="2">
        <f t="shared" si="124"/>
        <v>3848.219003962085</v>
      </c>
      <c r="AP217" s="2">
        <f t="shared" si="125"/>
        <v>31079.65635522993</v>
      </c>
      <c r="AQ217" s="2">
        <f t="shared" si="126"/>
        <v>-5941.2454125417526</v>
      </c>
      <c r="AR217" s="2">
        <f t="shared" si="127"/>
        <v>-43278.708247805822</v>
      </c>
      <c r="AS217" s="2">
        <f t="shared" si="128"/>
        <v>-14292.078301155558</v>
      </c>
      <c r="AT217" s="2">
        <f t="shared" si="129"/>
        <v>-29230.125326012167</v>
      </c>
      <c r="AU217" s="2">
        <f t="shared" si="130"/>
        <v>4091.7143833239875</v>
      </c>
      <c r="AV217" s="2">
        <f t="shared" si="131"/>
        <v>45128.239277023611</v>
      </c>
      <c r="AW217" s="2">
        <f t="shared" si="132"/>
        <v>-5697.7500331798819</v>
      </c>
      <c r="AX217" s="2">
        <f t="shared" si="133"/>
        <v>14292.078301155549</v>
      </c>
    </row>
    <row r="218" spans="6:50" x14ac:dyDescent="0.25">
      <c r="F218" s="5">
        <v>0.186</v>
      </c>
      <c r="G218" s="5">
        <f t="shared" si="90"/>
        <v>4.8694686130641793</v>
      </c>
      <c r="H218" s="2">
        <f t="shared" si="91"/>
        <v>279</v>
      </c>
      <c r="I218" s="4">
        <f t="shared" si="92"/>
        <v>-0.15643446504023067</v>
      </c>
      <c r="J218" s="2">
        <f t="shared" si="93"/>
        <v>-0.98768834059513777</v>
      </c>
      <c r="K218" s="2">
        <f t="shared" si="94"/>
        <v>0.15643446504022968</v>
      </c>
      <c r="L218" s="2">
        <f t="shared" si="95"/>
        <v>0.98768834059513766</v>
      </c>
      <c r="M218" s="2">
        <f t="shared" si="96"/>
        <v>-0.98768834059513777</v>
      </c>
      <c r="N218" s="2">
        <f t="shared" si="97"/>
        <v>0.15643446504023062</v>
      </c>
      <c r="O218" s="2">
        <f t="shared" si="98"/>
        <v>0.98768834059513788</v>
      </c>
      <c r="P218" s="2">
        <f t="shared" si="99"/>
        <v>-0.15643446504023137</v>
      </c>
      <c r="Q218" s="5">
        <f t="shared" si="100"/>
        <v>4.103539460106342</v>
      </c>
      <c r="R218" s="5">
        <f t="shared" si="101"/>
        <v>4.4164083901868016</v>
      </c>
      <c r="S218" s="5">
        <f t="shared" si="102"/>
        <v>6.3917850713770772</v>
      </c>
      <c r="T218" s="5">
        <f t="shared" si="103"/>
        <v>6.0789161412966157</v>
      </c>
      <c r="U218" s="2">
        <f t="shared" si="104"/>
        <v>1954.936909190717</v>
      </c>
      <c r="V218" s="2">
        <f t="shared" si="105"/>
        <v>2103.9884840810068</v>
      </c>
      <c r="W218" s="2">
        <f t="shared" si="106"/>
        <v>3045.0630908092821</v>
      </c>
      <c r="X218" s="2">
        <f t="shared" si="107"/>
        <v>2896.0115159189913</v>
      </c>
      <c r="Y218" s="2">
        <f t="shared" si="108"/>
        <v>9999.9999999999982</v>
      </c>
      <c r="Z218" s="2">
        <f t="shared" si="109"/>
        <v>-1949.9251630540016</v>
      </c>
      <c r="AA218" s="2">
        <f t="shared" si="110"/>
        <v>-2097.7411963133804</v>
      </c>
      <c r="AB218" s="2">
        <f t="shared" si="111"/>
        <v>-3026.1346469950104</v>
      </c>
      <c r="AC218" s="2">
        <f t="shared" si="112"/>
        <v>-2879.7271856953112</v>
      </c>
      <c r="AD218" s="2">
        <f t="shared" si="113"/>
        <v>-9953.5281920577036</v>
      </c>
      <c r="AE218" s="2">
        <f t="shared" si="114"/>
        <v>-21.884157042498874</v>
      </c>
      <c r="AF218" s="2">
        <f t="shared" si="115"/>
        <v>-160.02201580209291</v>
      </c>
      <c r="AG218" s="2">
        <f t="shared" si="116"/>
        <v>53.030666505397811</v>
      </c>
      <c r="AH218" s="2">
        <f t="shared" si="117"/>
        <v>302.90653708065997</v>
      </c>
      <c r="AI218" s="2">
        <f t="shared" si="118"/>
        <v>174.031030741466</v>
      </c>
      <c r="AJ218" s="2">
        <f t="shared" si="119"/>
        <v>-138.17112967446397</v>
      </c>
      <c r="AK218" s="2">
        <f t="shared" si="120"/>
        <v>25.344997412418543</v>
      </c>
      <c r="AL218" s="2">
        <f t="shared" si="121"/>
        <v>334.82245097268515</v>
      </c>
      <c r="AM218" s="2">
        <f t="shared" si="122"/>
        <v>-47.975682346163886</v>
      </c>
      <c r="AN218" s="2">
        <f t="shared" si="123"/>
        <v>174.02063636447582</v>
      </c>
      <c r="AO218" s="2">
        <f t="shared" si="124"/>
        <v>4587.2926436497773</v>
      </c>
      <c r="AP218" s="2">
        <f t="shared" si="125"/>
        <v>31171.273417098735</v>
      </c>
      <c r="AQ218" s="2">
        <f t="shared" si="126"/>
        <v>-7145.2922343674763</v>
      </c>
      <c r="AR218" s="2">
        <f t="shared" si="127"/>
        <v>-42905.352127536571</v>
      </c>
      <c r="AS218" s="2">
        <f t="shared" si="128"/>
        <v>-14292.078301155536</v>
      </c>
      <c r="AT218" s="2">
        <f t="shared" si="129"/>
        <v>-28963.0258771015</v>
      </c>
      <c r="AU218" s="2">
        <f t="shared" si="130"/>
        <v>4937.0446943702709</v>
      </c>
      <c r="AV218" s="2">
        <f t="shared" si="131"/>
        <v>45113.599667533825</v>
      </c>
      <c r="AW218" s="2">
        <f t="shared" si="132"/>
        <v>-6795.5401836470537</v>
      </c>
      <c r="AX218" s="2">
        <f t="shared" si="133"/>
        <v>14292.078301155541</v>
      </c>
    </row>
    <row r="219" spans="6:50" x14ac:dyDescent="0.25">
      <c r="F219" s="5">
        <v>0.187</v>
      </c>
      <c r="G219" s="5">
        <f t="shared" si="90"/>
        <v>4.8956485518440944</v>
      </c>
      <c r="H219" s="2">
        <f t="shared" si="91"/>
        <v>280.5</v>
      </c>
      <c r="I219" s="4">
        <f t="shared" si="92"/>
        <v>-0.18223552549214742</v>
      </c>
      <c r="J219" s="2">
        <f t="shared" si="93"/>
        <v>-0.98325490756395462</v>
      </c>
      <c r="K219" s="2">
        <f t="shared" si="94"/>
        <v>0.18223552549214642</v>
      </c>
      <c r="L219" s="2">
        <f t="shared" si="95"/>
        <v>0.98325490756395451</v>
      </c>
      <c r="M219" s="2">
        <f t="shared" si="96"/>
        <v>-0.98325490756395462</v>
      </c>
      <c r="N219" s="2">
        <f t="shared" si="97"/>
        <v>0.18223552549214736</v>
      </c>
      <c r="O219" s="2">
        <f t="shared" si="98"/>
        <v>0.98325490756395473</v>
      </c>
      <c r="P219" s="2">
        <f t="shared" si="99"/>
        <v>-0.18223552549214811</v>
      </c>
      <c r="Q219" s="5">
        <f t="shared" si="100"/>
        <v>4.0821718326856082</v>
      </c>
      <c r="R219" s="5">
        <f t="shared" si="101"/>
        <v>4.4466428836699023</v>
      </c>
      <c r="S219" s="5">
        <f t="shared" si="102"/>
        <v>6.4131526987978109</v>
      </c>
      <c r="T219" s="5">
        <f t="shared" si="103"/>
        <v>6.0486816478135159</v>
      </c>
      <c r="U219" s="2">
        <f t="shared" si="104"/>
        <v>1944.7573157171489</v>
      </c>
      <c r="V219" s="2">
        <f t="shared" si="105"/>
        <v>2118.3922756895486</v>
      </c>
      <c r="W219" s="2">
        <f t="shared" si="106"/>
        <v>3055.24268428285</v>
      </c>
      <c r="X219" s="2">
        <f t="shared" si="107"/>
        <v>2881.6077243104496</v>
      </c>
      <c r="Y219" s="2">
        <f t="shared" si="108"/>
        <v>9999.9999999999964</v>
      </c>
      <c r="Z219" s="2">
        <f t="shared" si="109"/>
        <v>-1939.8234310215178</v>
      </c>
      <c r="AA219" s="2">
        <f t="shared" si="110"/>
        <v>-2112.0158451375805</v>
      </c>
      <c r="AB219" s="2">
        <f t="shared" si="111"/>
        <v>-3036.1239055886394</v>
      </c>
      <c r="AC219" s="2">
        <f t="shared" si="112"/>
        <v>-2865.5650166643172</v>
      </c>
      <c r="AD219" s="2">
        <f t="shared" si="113"/>
        <v>-9953.5281984120556</v>
      </c>
      <c r="AE219" s="2">
        <f t="shared" si="114"/>
        <v>-25.228975675595489</v>
      </c>
      <c r="AF219" s="2">
        <f t="shared" si="115"/>
        <v>-161.49016314657501</v>
      </c>
      <c r="AG219" s="2">
        <f t="shared" si="116"/>
        <v>62.189989714365794</v>
      </c>
      <c r="AH219" s="2">
        <f t="shared" si="117"/>
        <v>298.56031667625473</v>
      </c>
      <c r="AI219" s="2">
        <f t="shared" si="118"/>
        <v>174.03116756845003</v>
      </c>
      <c r="AJ219" s="2">
        <f t="shared" si="119"/>
        <v>-136.12337154815526</v>
      </c>
      <c r="AK219" s="2">
        <f t="shared" si="120"/>
        <v>29.930432603423863</v>
      </c>
      <c r="AL219" s="2">
        <f t="shared" si="121"/>
        <v>335.54715757459314</v>
      </c>
      <c r="AM219" s="2">
        <f t="shared" si="122"/>
        <v>-55.334883947233713</v>
      </c>
      <c r="AN219" s="2">
        <f t="shared" si="123"/>
        <v>174.01933468262803</v>
      </c>
      <c r="AO219" s="2">
        <f t="shared" si="124"/>
        <v>5316.0580707661902</v>
      </c>
      <c r="AP219" s="2">
        <f t="shared" si="125"/>
        <v>31243.79401825984</v>
      </c>
      <c r="AQ219" s="2">
        <f t="shared" si="126"/>
        <v>-8351.6063411448176</v>
      </c>
      <c r="AR219" s="2">
        <f t="shared" si="127"/>
        <v>-42500.324049036724</v>
      </c>
      <c r="AS219" s="2">
        <f t="shared" si="128"/>
        <v>-14292.078301155518</v>
      </c>
      <c r="AT219" s="2">
        <f t="shared" si="129"/>
        <v>-28682.882620496846</v>
      </c>
      <c r="AU219" s="2">
        <f t="shared" si="130"/>
        <v>5790.6949433818618</v>
      </c>
      <c r="AV219" s="2">
        <f t="shared" si="131"/>
        <v>45061.235446799736</v>
      </c>
      <c r="AW219" s="2">
        <f t="shared" si="132"/>
        <v>-7876.969468529217</v>
      </c>
      <c r="AX219" s="2">
        <f t="shared" si="133"/>
        <v>14292.078301155536</v>
      </c>
    </row>
    <row r="220" spans="6:50" x14ac:dyDescent="0.25">
      <c r="F220" s="5">
        <v>0.188</v>
      </c>
      <c r="G220" s="5">
        <f t="shared" si="90"/>
        <v>4.9218284906240086</v>
      </c>
      <c r="H220" s="2">
        <f t="shared" si="91"/>
        <v>282</v>
      </c>
      <c r="I220" s="4">
        <f t="shared" si="92"/>
        <v>-0.20791169081775857</v>
      </c>
      <c r="J220" s="2">
        <f t="shared" si="93"/>
        <v>-0.9781476007338058</v>
      </c>
      <c r="K220" s="2">
        <f t="shared" si="94"/>
        <v>0.20791169081775845</v>
      </c>
      <c r="L220" s="2">
        <f t="shared" si="95"/>
        <v>0.9781476007338058</v>
      </c>
      <c r="M220" s="2">
        <f t="shared" si="96"/>
        <v>-0.9781476007338058</v>
      </c>
      <c r="N220" s="2">
        <f t="shared" si="97"/>
        <v>0.20791169081775851</v>
      </c>
      <c r="O220" s="2">
        <f t="shared" si="98"/>
        <v>0.9781476007338058</v>
      </c>
      <c r="P220" s="2">
        <f t="shared" si="99"/>
        <v>-0.2079116908177584</v>
      </c>
      <c r="Q220" s="5">
        <f t="shared" si="100"/>
        <v>4.0616029741901452</v>
      </c>
      <c r="R220" s="5">
        <f t="shared" si="101"/>
        <v>4.4774263558256626</v>
      </c>
      <c r="S220" s="5">
        <f t="shared" si="102"/>
        <v>6.433721557293274</v>
      </c>
      <c r="T220" s="5">
        <f t="shared" si="103"/>
        <v>6.0178981756577565</v>
      </c>
      <c r="U220" s="2">
        <f t="shared" si="104"/>
        <v>1934.9582578443972</v>
      </c>
      <c r="V220" s="2">
        <f t="shared" si="105"/>
        <v>2133.0576021706011</v>
      </c>
      <c r="W220" s="2">
        <f t="shared" si="106"/>
        <v>3065.0417421556022</v>
      </c>
      <c r="X220" s="2">
        <f t="shared" si="107"/>
        <v>2866.9423978293976</v>
      </c>
      <c r="Y220" s="2">
        <f t="shared" si="108"/>
        <v>9999.9999999999982</v>
      </c>
      <c r="Z220" s="2">
        <f t="shared" si="109"/>
        <v>-1930.0985584859261</v>
      </c>
      <c r="AA220" s="2">
        <f t="shared" si="110"/>
        <v>-2126.54786876651</v>
      </c>
      <c r="AB220" s="2">
        <f t="shared" si="111"/>
        <v>-3045.7385437675844</v>
      </c>
      <c r="AC220" s="2">
        <f t="shared" si="112"/>
        <v>-2851.1432345318094</v>
      </c>
      <c r="AD220" s="2">
        <f t="shared" si="113"/>
        <v>-9953.528205551831</v>
      </c>
      <c r="AE220" s="2">
        <f t="shared" si="114"/>
        <v>-28.494533605313887</v>
      </c>
      <c r="AF220" s="2">
        <f t="shared" si="115"/>
        <v>-162.88109624680814</v>
      </c>
      <c r="AG220" s="2">
        <f t="shared" si="116"/>
        <v>71.407179910846111</v>
      </c>
      <c r="AH220" s="2">
        <f t="shared" si="117"/>
        <v>293.99961752468147</v>
      </c>
      <c r="AI220" s="2">
        <f t="shared" si="118"/>
        <v>174.03116758340556</v>
      </c>
      <c r="AJ220" s="2">
        <f t="shared" si="119"/>
        <v>-134.05624075510588</v>
      </c>
      <c r="AK220" s="2">
        <f t="shared" si="120"/>
        <v>34.621445779265343</v>
      </c>
      <c r="AL220" s="2">
        <f t="shared" si="121"/>
        <v>335.94436864151311</v>
      </c>
      <c r="AM220" s="2">
        <f t="shared" si="122"/>
        <v>-62.491547833347582</v>
      </c>
      <c r="AN220" s="2">
        <f t="shared" si="123"/>
        <v>174.01802583232501</v>
      </c>
      <c r="AO220" s="2">
        <f t="shared" si="124"/>
        <v>6034.5066457531957</v>
      </c>
      <c r="AP220" s="2">
        <f t="shared" si="125"/>
        <v>31296.677636852673</v>
      </c>
      <c r="AQ220" s="2">
        <f t="shared" si="126"/>
        <v>-9558.8701655786881</v>
      </c>
      <c r="AR220" s="2">
        <f t="shared" si="127"/>
        <v>-42064.392418182739</v>
      </c>
      <c r="AS220" s="2">
        <f t="shared" si="128"/>
        <v>-14292.078301155554</v>
      </c>
      <c r="AT220" s="2">
        <f t="shared" si="129"/>
        <v>-28390.121661458426</v>
      </c>
      <c r="AU220" s="2">
        <f t="shared" si="130"/>
        <v>6652.3141901844501</v>
      </c>
      <c r="AV220" s="2">
        <f t="shared" si="131"/>
        <v>44970.948393576997</v>
      </c>
      <c r="AW220" s="2">
        <f t="shared" si="132"/>
        <v>-8941.0626211474282</v>
      </c>
      <c r="AX220" s="2">
        <f t="shared" si="133"/>
        <v>14292.078301155592</v>
      </c>
    </row>
    <row r="221" spans="6:50" x14ac:dyDescent="0.25">
      <c r="F221" s="5">
        <v>0.189</v>
      </c>
      <c r="G221" s="5">
        <f t="shared" si="90"/>
        <v>4.9480084294039237</v>
      </c>
      <c r="H221" s="2">
        <f t="shared" si="91"/>
        <v>283.49999999999994</v>
      </c>
      <c r="I221" s="4">
        <f t="shared" si="92"/>
        <v>-0.23344536385590478</v>
      </c>
      <c r="J221" s="2">
        <f t="shared" si="93"/>
        <v>-0.97236992039767678</v>
      </c>
      <c r="K221" s="2">
        <f t="shared" si="94"/>
        <v>0.23344536385590467</v>
      </c>
      <c r="L221" s="2">
        <f t="shared" si="95"/>
        <v>0.97236992039767678</v>
      </c>
      <c r="M221" s="2">
        <f t="shared" si="96"/>
        <v>-0.97236992039767678</v>
      </c>
      <c r="N221" s="2">
        <f t="shared" si="97"/>
        <v>0.23344536385590473</v>
      </c>
      <c r="O221" s="2">
        <f t="shared" si="98"/>
        <v>0.97236992039767678</v>
      </c>
      <c r="P221" s="2">
        <f t="shared" si="99"/>
        <v>-0.23344536385590461</v>
      </c>
      <c r="Q221" s="5">
        <f t="shared" si="100"/>
        <v>4.0418469814881277</v>
      </c>
      <c r="R221" s="5">
        <f t="shared" si="101"/>
        <v>4.5087377091999379</v>
      </c>
      <c r="S221" s="5">
        <f t="shared" si="102"/>
        <v>6.4534775499952914</v>
      </c>
      <c r="T221" s="5">
        <f t="shared" si="103"/>
        <v>5.9865868222834822</v>
      </c>
      <c r="U221" s="2">
        <f t="shared" si="104"/>
        <v>1925.5464513572545</v>
      </c>
      <c r="V221" s="2">
        <f t="shared" si="105"/>
        <v>2147.9744126419441</v>
      </c>
      <c r="W221" s="2">
        <f t="shared" si="106"/>
        <v>3074.4535486427444</v>
      </c>
      <c r="X221" s="2">
        <f t="shared" si="107"/>
        <v>2852.0255873580554</v>
      </c>
      <c r="Y221" s="2">
        <f t="shared" si="108"/>
        <v>9999.9999999999982</v>
      </c>
      <c r="Z221" s="2">
        <f t="shared" si="109"/>
        <v>-1920.757302172218</v>
      </c>
      <c r="AA221" s="2">
        <f t="shared" si="110"/>
        <v>-2141.3271986353038</v>
      </c>
      <c r="AB221" s="2">
        <f t="shared" si="111"/>
        <v>-3054.9721069222323</v>
      </c>
      <c r="AC221" s="2">
        <f t="shared" si="112"/>
        <v>-2836.4716056690463</v>
      </c>
      <c r="AD221" s="2">
        <f t="shared" si="113"/>
        <v>-9953.5282133988003</v>
      </c>
      <c r="AE221" s="2">
        <f t="shared" si="114"/>
        <v>-31.683724308253158</v>
      </c>
      <c r="AF221" s="2">
        <f t="shared" si="115"/>
        <v>-164.18921978734485</v>
      </c>
      <c r="AG221" s="2">
        <f t="shared" si="116"/>
        <v>80.668817561252467</v>
      </c>
      <c r="AH221" s="2">
        <f t="shared" si="117"/>
        <v>289.23515732051357</v>
      </c>
      <c r="AI221" s="2">
        <f t="shared" si="118"/>
        <v>174.03103078616803</v>
      </c>
      <c r="AJ221" s="2">
        <f t="shared" si="119"/>
        <v>-131.97220957677541</v>
      </c>
      <c r="AK221" s="2">
        <f t="shared" si="120"/>
        <v>39.418344140878062</v>
      </c>
      <c r="AL221" s="2">
        <f t="shared" si="121"/>
        <v>336.00980724135184</v>
      </c>
      <c r="AM221" s="2">
        <f t="shared" si="122"/>
        <v>-69.439217651850782</v>
      </c>
      <c r="AN221" s="2">
        <f t="shared" si="123"/>
        <v>174.01672415360369</v>
      </c>
      <c r="AO221" s="2">
        <f t="shared" si="124"/>
        <v>6742.6483793781081</v>
      </c>
      <c r="AP221" s="2">
        <f t="shared" si="125"/>
        <v>31329.385629553406</v>
      </c>
      <c r="AQ221" s="2">
        <f t="shared" si="126"/>
        <v>-10765.753909814743</v>
      </c>
      <c r="AR221" s="2">
        <f t="shared" si="127"/>
        <v>-41598.358400272351</v>
      </c>
      <c r="AS221" s="2">
        <f t="shared" si="128"/>
        <v>-14292.07830115558</v>
      </c>
      <c r="AT221" s="2">
        <f t="shared" si="129"/>
        <v>-28085.151744424238</v>
      </c>
      <c r="AU221" s="2">
        <f t="shared" si="130"/>
        <v>7521.5200246855784</v>
      </c>
      <c r="AV221" s="2">
        <f t="shared" si="131"/>
        <v>44842.592285401508</v>
      </c>
      <c r="AW221" s="2">
        <f t="shared" si="132"/>
        <v>-9986.8822645072705</v>
      </c>
      <c r="AX221" s="2">
        <f t="shared" si="133"/>
        <v>14292.078301155578</v>
      </c>
    </row>
    <row r="222" spans="6:50" x14ac:dyDescent="0.25">
      <c r="F222" s="5">
        <v>0.19</v>
      </c>
      <c r="G222" s="5">
        <f t="shared" si="90"/>
        <v>4.9741883681838388</v>
      </c>
      <c r="H222" s="2">
        <f t="shared" si="91"/>
        <v>285</v>
      </c>
      <c r="I222" s="4">
        <f t="shared" si="92"/>
        <v>-0.2588190451025203</v>
      </c>
      <c r="J222" s="2">
        <f t="shared" si="93"/>
        <v>-0.96592582628906842</v>
      </c>
      <c r="K222" s="2">
        <f t="shared" si="94"/>
        <v>0.25881904510252018</v>
      </c>
      <c r="L222" s="2">
        <f t="shared" si="95"/>
        <v>0.96592582628906842</v>
      </c>
      <c r="M222" s="2">
        <f t="shared" si="96"/>
        <v>-0.96592582628906842</v>
      </c>
      <c r="N222" s="2">
        <f t="shared" si="97"/>
        <v>0.25881904510252024</v>
      </c>
      <c r="O222" s="2">
        <f t="shared" si="98"/>
        <v>0.96592582628906842</v>
      </c>
      <c r="P222" s="2">
        <f t="shared" si="99"/>
        <v>-0.25881904510252013</v>
      </c>
      <c r="Q222" s="5">
        <f t="shared" si="100"/>
        <v>4.0229173943501211</v>
      </c>
      <c r="R222" s="5">
        <f t="shared" si="101"/>
        <v>4.5405554845551608</v>
      </c>
      <c r="S222" s="5">
        <f t="shared" si="102"/>
        <v>6.4724071371332981</v>
      </c>
      <c r="T222" s="5">
        <f t="shared" si="103"/>
        <v>5.9547690469282584</v>
      </c>
      <c r="U222" s="2">
        <f t="shared" si="104"/>
        <v>1916.5283466377564</v>
      </c>
      <c r="V222" s="2">
        <f t="shared" si="105"/>
        <v>2163.1324838667915</v>
      </c>
      <c r="W222" s="2">
        <f t="shared" si="106"/>
        <v>3083.4716533622427</v>
      </c>
      <c r="X222" s="2">
        <f t="shared" si="107"/>
        <v>2836.8675161332071</v>
      </c>
      <c r="Y222" s="2">
        <f t="shared" si="108"/>
        <v>9999.9999999999982</v>
      </c>
      <c r="Z222" s="2">
        <f t="shared" si="109"/>
        <v>-1911.806153011629</v>
      </c>
      <c r="AA222" s="2">
        <f t="shared" si="110"/>
        <v>-2156.3435975972698</v>
      </c>
      <c r="AB222" s="2">
        <f t="shared" si="111"/>
        <v>-3063.8183992685813</v>
      </c>
      <c r="AC222" s="2">
        <f t="shared" si="112"/>
        <v>-2821.5600719895147</v>
      </c>
      <c r="AD222" s="2">
        <f t="shared" si="113"/>
        <v>-9953.5282218669963</v>
      </c>
      <c r="AE222" s="2">
        <f t="shared" si="114"/>
        <v>-34.799504841899136</v>
      </c>
      <c r="AF222" s="2">
        <f t="shared" si="115"/>
        <v>-165.4087887691154</v>
      </c>
      <c r="AG222" s="2">
        <f t="shared" si="116"/>
        <v>89.961216130201251</v>
      </c>
      <c r="AH222" s="2">
        <f t="shared" si="117"/>
        <v>284.27783615633007</v>
      </c>
      <c r="AI222" s="2">
        <f t="shared" si="118"/>
        <v>174.03075867551678</v>
      </c>
      <c r="AJ222" s="2">
        <f t="shared" si="119"/>
        <v>-129.87352014820698</v>
      </c>
      <c r="AK222" s="2">
        <f t="shared" si="120"/>
        <v>44.321151371694533</v>
      </c>
      <c r="AL222" s="2">
        <f t="shared" si="121"/>
        <v>335.73982930859671</v>
      </c>
      <c r="AM222" s="2">
        <f t="shared" si="122"/>
        <v>-76.172016624155461</v>
      </c>
      <c r="AN222" s="2">
        <f t="shared" si="123"/>
        <v>174.01544390792878</v>
      </c>
      <c r="AO222" s="2">
        <f t="shared" si="124"/>
        <v>7440.5105488304425</v>
      </c>
      <c r="AP222" s="2">
        <f t="shared" si="125"/>
        <v>31341.382977776331</v>
      </c>
      <c r="AQ222" s="2">
        <f t="shared" si="126"/>
        <v>-11970.917833858572</v>
      </c>
      <c r="AR222" s="2">
        <f t="shared" si="127"/>
        <v>-41103.053993903777</v>
      </c>
      <c r="AS222" s="2">
        <f t="shared" si="128"/>
        <v>-14292.078301155576</v>
      </c>
      <c r="AT222" s="2">
        <f t="shared" si="129"/>
        <v>-27768.363402487455</v>
      </c>
      <c r="AU222" s="2">
        <f t="shared" si="130"/>
        <v>8397.8982585696849</v>
      </c>
      <c r="AV222" s="2">
        <f t="shared" si="131"/>
        <v>44676.073569192667</v>
      </c>
      <c r="AW222" s="2">
        <f t="shared" si="132"/>
        <v>-11013.530124119321</v>
      </c>
      <c r="AX222" s="2">
        <f t="shared" si="133"/>
        <v>14292.078301155578</v>
      </c>
    </row>
    <row r="223" spans="6:50" x14ac:dyDescent="0.25">
      <c r="F223" s="5">
        <v>0.191</v>
      </c>
      <c r="G223" s="5">
        <f t="shared" si="90"/>
        <v>5.0003683069637539</v>
      </c>
      <c r="H223" s="2">
        <f t="shared" si="91"/>
        <v>286.5</v>
      </c>
      <c r="I223" s="4">
        <f t="shared" si="92"/>
        <v>-0.28401534470392231</v>
      </c>
      <c r="J223" s="2">
        <f t="shared" si="93"/>
        <v>-0.95881973486819316</v>
      </c>
      <c r="K223" s="2">
        <f t="shared" si="94"/>
        <v>0.28401534470392215</v>
      </c>
      <c r="L223" s="2">
        <f t="shared" si="95"/>
        <v>0.95881973486819316</v>
      </c>
      <c r="M223" s="2">
        <f t="shared" si="96"/>
        <v>-0.95881973486819316</v>
      </c>
      <c r="N223" s="2">
        <f t="shared" si="97"/>
        <v>0.28401534470392226</v>
      </c>
      <c r="O223" s="2">
        <f t="shared" si="98"/>
        <v>0.95881973486819316</v>
      </c>
      <c r="P223" s="2">
        <f t="shared" si="99"/>
        <v>-0.28401534470392209</v>
      </c>
      <c r="Q223" s="5">
        <f t="shared" si="100"/>
        <v>4.0048271861695941</v>
      </c>
      <c r="R223" s="5">
        <f t="shared" si="101"/>
        <v>4.5728578755774389</v>
      </c>
      <c r="S223" s="5">
        <f t="shared" si="102"/>
        <v>6.4904973453138251</v>
      </c>
      <c r="T223" s="5">
        <f t="shared" si="103"/>
        <v>5.9224666559059802</v>
      </c>
      <c r="U223" s="2">
        <f t="shared" si="104"/>
        <v>1907.9101242444133</v>
      </c>
      <c r="V223" s="2">
        <f t="shared" si="105"/>
        <v>2178.5214272602898</v>
      </c>
      <c r="W223" s="2">
        <f t="shared" si="106"/>
        <v>3092.0898757555865</v>
      </c>
      <c r="X223" s="2">
        <f t="shared" si="107"/>
        <v>2821.4785727397093</v>
      </c>
      <c r="Y223" s="2">
        <f t="shared" si="108"/>
        <v>10000</v>
      </c>
      <c r="Z223" s="2">
        <f t="shared" si="109"/>
        <v>-1903.2513315241124</v>
      </c>
      <c r="AA223" s="2">
        <f t="shared" si="110"/>
        <v>-2171.5866672276234</v>
      </c>
      <c r="AB223" s="2">
        <f t="shared" si="111"/>
        <v>-3072.2714876571322</v>
      </c>
      <c r="AC223" s="2">
        <f t="shared" si="112"/>
        <v>-2806.4187444547679</v>
      </c>
      <c r="AD223" s="2">
        <f t="shared" si="113"/>
        <v>-9953.5282308636361</v>
      </c>
      <c r="AE223" s="2">
        <f t="shared" si="114"/>
        <v>-37.844883486520949</v>
      </c>
      <c r="AF223" s="2">
        <f t="shared" si="115"/>
        <v>-166.53392096607894</v>
      </c>
      <c r="AG223" s="2">
        <f t="shared" si="116"/>
        <v>99.270455335177317</v>
      </c>
      <c r="AH223" s="2">
        <f t="shared" si="117"/>
        <v>279.1387033501756</v>
      </c>
      <c r="AI223" s="2">
        <f t="shared" si="118"/>
        <v>174.03035423275304</v>
      </c>
      <c r="AJ223" s="2">
        <f t="shared" si="119"/>
        <v>-127.76218548505263</v>
      </c>
      <c r="AK223" s="2">
        <f t="shared" si="120"/>
        <v>49.32959475910102</v>
      </c>
      <c r="AL223" s="2">
        <f t="shared" si="121"/>
        <v>335.13144074643054</v>
      </c>
      <c r="AM223" s="2">
        <f t="shared" si="122"/>
        <v>-82.684650898538692</v>
      </c>
      <c r="AN223" s="2">
        <f t="shared" si="123"/>
        <v>174.01419912194029</v>
      </c>
      <c r="AO223" s="2">
        <f t="shared" si="124"/>
        <v>8128.1362740207041</v>
      </c>
      <c r="AP223" s="2">
        <f t="shared" si="125"/>
        <v>31332.140059355832</v>
      </c>
      <c r="AQ223" s="2">
        <f t="shared" si="126"/>
        <v>-13173.014578773462</v>
      </c>
      <c r="AR223" s="2">
        <f t="shared" si="127"/>
        <v>-40579.340055758643</v>
      </c>
      <c r="AS223" s="2">
        <f t="shared" si="128"/>
        <v>-14292.078301155572</v>
      </c>
      <c r="AT223" s="2">
        <f t="shared" si="129"/>
        <v>-27440.12819220555</v>
      </c>
      <c r="AU223" s="2">
        <f t="shared" si="130"/>
        <v>9281.0027116231777</v>
      </c>
      <c r="AV223" s="2">
        <f t="shared" si="131"/>
        <v>44471.351922908936</v>
      </c>
      <c r="AW223" s="2">
        <f t="shared" si="132"/>
        <v>-12020.148141170979</v>
      </c>
      <c r="AX223" s="2">
        <f t="shared" si="133"/>
        <v>14292.078301155587</v>
      </c>
    </row>
    <row r="224" spans="6:50" x14ac:dyDescent="0.25">
      <c r="F224" s="5">
        <v>0.192</v>
      </c>
      <c r="G224" s="5">
        <f t="shared" si="90"/>
        <v>5.026548245743669</v>
      </c>
      <c r="H224" s="2">
        <f t="shared" si="91"/>
        <v>288</v>
      </c>
      <c r="I224" s="4">
        <f t="shared" si="92"/>
        <v>-0.30901699437494723</v>
      </c>
      <c r="J224" s="2">
        <f t="shared" si="93"/>
        <v>-0.95105651629515364</v>
      </c>
      <c r="K224" s="2">
        <f t="shared" si="94"/>
        <v>0.30901699437494712</v>
      </c>
      <c r="L224" s="2">
        <f t="shared" si="95"/>
        <v>0.95105651629515364</v>
      </c>
      <c r="M224" s="2">
        <f t="shared" si="96"/>
        <v>-0.95105651629515364</v>
      </c>
      <c r="N224" s="2">
        <f t="shared" si="97"/>
        <v>0.30901699437494717</v>
      </c>
      <c r="O224" s="2">
        <f t="shared" si="98"/>
        <v>0.95105651629515364</v>
      </c>
      <c r="P224" s="2">
        <f t="shared" si="99"/>
        <v>-0.30901699437494706</v>
      </c>
      <c r="Q224" s="5">
        <f t="shared" si="100"/>
        <v>3.9875887550716085</v>
      </c>
      <c r="R224" s="5">
        <f t="shared" si="101"/>
        <v>4.6056227438215034</v>
      </c>
      <c r="S224" s="5">
        <f t="shared" si="102"/>
        <v>6.5077357764118107</v>
      </c>
      <c r="T224" s="5">
        <f t="shared" si="103"/>
        <v>5.8897017876619158</v>
      </c>
      <c r="U224" s="2">
        <f t="shared" si="104"/>
        <v>1899.6976906763634</v>
      </c>
      <c r="V224" s="2">
        <f t="shared" si="105"/>
        <v>2194.1306960093302</v>
      </c>
      <c r="W224" s="2">
        <f t="shared" si="106"/>
        <v>3100.3023093236357</v>
      </c>
      <c r="X224" s="2">
        <f t="shared" si="107"/>
        <v>2805.8693039906689</v>
      </c>
      <c r="Y224" s="2">
        <f t="shared" si="108"/>
        <v>9999.9999999999982</v>
      </c>
      <c r="Z224" s="2">
        <f t="shared" si="109"/>
        <v>-1895.098783394981</v>
      </c>
      <c r="AA224" s="2">
        <f t="shared" si="110"/>
        <v>-2187.0458552403611</v>
      </c>
      <c r="AB224" s="2">
        <f t="shared" si="111"/>
        <v>-3080.325705208968</v>
      </c>
      <c r="AC224" s="2">
        <f t="shared" si="112"/>
        <v>-2791.0578964458405</v>
      </c>
      <c r="AD224" s="2">
        <f t="shared" si="113"/>
        <v>-9953.5282402901503</v>
      </c>
      <c r="AE224" s="2">
        <f t="shared" si="114"/>
        <v>-40.822907714585874</v>
      </c>
      <c r="AF224" s="2">
        <f t="shared" si="115"/>
        <v>-167.55861033081675</v>
      </c>
      <c r="AG224" s="2">
        <f t="shared" si="116"/>
        <v>108.58241550371191</v>
      </c>
      <c r="AH224" s="2">
        <f t="shared" si="117"/>
        <v>273.82892443072723</v>
      </c>
      <c r="AI224" s="2">
        <f t="shared" si="118"/>
        <v>174.0298218890365</v>
      </c>
      <c r="AJ224" s="2">
        <f t="shared" si="119"/>
        <v>-125.63999101280568</v>
      </c>
      <c r="AK224" s="2">
        <f t="shared" si="120"/>
        <v>54.443092769896843</v>
      </c>
      <c r="AL224" s="2">
        <f t="shared" si="121"/>
        <v>334.18231262249753</v>
      </c>
      <c r="AM224" s="2">
        <f t="shared" si="122"/>
        <v>-88.972410945815241</v>
      </c>
      <c r="AN224" s="2">
        <f t="shared" si="123"/>
        <v>174.01300343377346</v>
      </c>
      <c r="AO224" s="2">
        <f t="shared" si="124"/>
        <v>8805.5830589075704</v>
      </c>
      <c r="AP224" s="2">
        <f t="shared" si="125"/>
        <v>31301.134440643418</v>
      </c>
      <c r="AQ224" s="2">
        <f t="shared" si="126"/>
        <v>-14370.691519213462</v>
      </c>
      <c r="AR224" s="2">
        <f t="shared" si="127"/>
        <v>-40028.104281493092</v>
      </c>
      <c r="AS224" s="2">
        <f t="shared" si="128"/>
        <v>-14292.078301155569</v>
      </c>
      <c r="AT224" s="2">
        <f t="shared" si="129"/>
        <v>-27100.79801562916</v>
      </c>
      <c r="AU224" s="2">
        <f t="shared" si="130"/>
        <v>10170.355094199213</v>
      </c>
      <c r="AV224" s="2">
        <f t="shared" si="131"/>
        <v>44228.440706507354</v>
      </c>
      <c r="AW224" s="2">
        <f t="shared" si="132"/>
        <v>-13005.919483921816</v>
      </c>
      <c r="AX224" s="2">
        <f t="shared" si="133"/>
        <v>14292.078301155592</v>
      </c>
    </row>
    <row r="225" spans="6:50" x14ac:dyDescent="0.25">
      <c r="F225" s="5">
        <v>0.193</v>
      </c>
      <c r="G225" s="5">
        <f t="shared" ref="G225:G272" si="134">F225*$B$4</f>
        <v>5.0527281845235841</v>
      </c>
      <c r="H225" s="2">
        <f t="shared" ref="H225:H272" si="135">G225*180/PI()</f>
        <v>289.5</v>
      </c>
      <c r="I225" s="4">
        <f t="shared" ref="I225:I272" si="136">$B$26*COS($B$4*F225)</f>
        <v>-0.3338068592337709</v>
      </c>
      <c r="J225" s="2">
        <f t="shared" ref="J225:J272" si="137">$B$26*COS($B$4*F225+PI()/2)</f>
        <v>-0.94264149109217843</v>
      </c>
      <c r="K225" s="2">
        <f t="shared" ref="K225:K272" si="138">$B$26*COS($B$4*F225+PI())</f>
        <v>0.33380685923377079</v>
      </c>
      <c r="L225" s="2">
        <f t="shared" ref="L225:L272" si="139">$B$26*COS($B$4*F225+3*PI()/2)</f>
        <v>0.94264149109217843</v>
      </c>
      <c r="M225" s="2">
        <f t="shared" ref="M225:M272" si="140">$B$29*SIN($B$4*F225)</f>
        <v>-0.94264149109217843</v>
      </c>
      <c r="N225" s="2">
        <f t="shared" ref="N225:N272" si="141">$B$29*SIN($B$4*F225+PI()/2)</f>
        <v>0.33380685923377085</v>
      </c>
      <c r="O225" s="2">
        <f t="shared" ref="O225:O272" si="142">$B$29*SIN($B$4*F225+PI())</f>
        <v>0.94264149109217843</v>
      </c>
      <c r="P225" s="2">
        <f t="shared" ref="P225:P272" si="143">$B$29*SIN($B$4*F225+3*PI()/2)</f>
        <v>-0.33380685923377074</v>
      </c>
      <c r="Q225" s="5">
        <f t="shared" ref="Q225:Q272" si="144">$B$19+I225+M225</f>
        <v>3.9712139154157597</v>
      </c>
      <c r="R225" s="5">
        <f t="shared" ref="R225:R272" si="145">$B$19+J225+N225</f>
        <v>4.6388276338833023</v>
      </c>
      <c r="S225" s="5">
        <f t="shared" ref="S225:S272" si="146">$B$19+K225+O225</f>
        <v>6.5241106160676585</v>
      </c>
      <c r="T225" s="5">
        <f t="shared" ref="T225:T272" si="147">$B$19+L225+P225</f>
        <v>5.8564968976001177</v>
      </c>
      <c r="U225" s="2">
        <f t="shared" ref="U225:U272" si="148">$B$9*$B$13*$B$12*Q225*PI()/180</f>
        <v>1891.896674325355</v>
      </c>
      <c r="V225" s="2">
        <f t="shared" ref="V225:V272" si="149">$B$9*$B$13*$B$12*R225*PI()/180</f>
        <v>2209.9495923008135</v>
      </c>
      <c r="W225" s="2">
        <f t="shared" ref="W225:W272" si="150">$B$9*$B$13*$B$12*S225*PI()/180</f>
        <v>3108.1033256746441</v>
      </c>
      <c r="X225" s="2">
        <f t="shared" ref="X225:X272" si="151">$B$9*$B$13*$B$12*T225*PI()/180</f>
        <v>2790.0504076991861</v>
      </c>
      <c r="Y225" s="2">
        <f t="shared" ref="Y225:Y272" si="152">U225+V225+W225+X225</f>
        <v>9999.9999999999982</v>
      </c>
      <c r="Z225" s="2">
        <f t="shared" ref="Z225:Z272" si="153">-U225*COS(PI()/180*Q225)</f>
        <v>-1887.3541752487138</v>
      </c>
      <c r="AA225" s="2">
        <f t="shared" ref="AA225:AA272" si="154">-V225*COS(PI()/180*R225)</f>
        <v>-2202.710463012419</v>
      </c>
      <c r="AB225" s="2">
        <f t="shared" ref="AB225:AB272" si="155">-W225*COS(PI()/180*S225)</f>
        <v>-3087.9756547781694</v>
      </c>
      <c r="AC225" s="2">
        <f t="shared" ref="AC225:AC272" si="156">-X225*COS(PI()/180*T225)</f>
        <v>-2775.4879570039611</v>
      </c>
      <c r="AD225" s="2">
        <f t="shared" ref="AD225:AD272" si="157">Z225+AA225+AB225+AC225</f>
        <v>-9953.5282500432641</v>
      </c>
      <c r="AE225" s="2">
        <f t="shared" ref="AE225:AE272" si="158">-U225*SIN(PI()/180*Q225)*COS($B$4*$F225)</f>
        <v>-43.736652497762591</v>
      </c>
      <c r="AF225" s="2">
        <f t="shared" ref="AF225:AF272" si="159">-V225*SIN(PI()/180*R225)*COS($B$4*$F225+PI()/2)</f>
        <v>-168.47674134167852</v>
      </c>
      <c r="AG225" s="2">
        <f t="shared" ref="AG225:AG272" si="160">-W225*SIN(PI()/180*S225)*COS($B$4*$F225+PI())</f>
        <v>117.88281291613157</v>
      </c>
      <c r="AH225" s="2">
        <f t="shared" ref="AH225:AH272" si="161">-X225*SIN(PI()/180*T225)*COS($B$4*$F225+3*PI()/2)</f>
        <v>268.35974840014597</v>
      </c>
      <c r="AI225" s="2">
        <f t="shared" ref="AI225:AI272" si="162">AE225+AF225+AG225+AH225</f>
        <v>174.02916747683645</v>
      </c>
      <c r="AJ225" s="2">
        <f t="shared" ref="AJ225:AJ272" si="163">U225*SIN(PI()/180*Q225)*SIN($B$4*$F225)</f>
        <v>-123.50849656147625</v>
      </c>
      <c r="AK225" s="2">
        <f t="shared" ref="AK225:AK272" si="164">V225*SIN(PI()/180*R225)*SIN($B$4*$F225+PI()/2)</f>
        <v>59.66074314853882</v>
      </c>
      <c r="AL225" s="2">
        <f t="shared" ref="AL225:AL272" si="165">W225*SIN(PI()/180*S225)*SIN($B$4*$F225+PI())</f>
        <v>332.8907943847326</v>
      </c>
      <c r="AM225" s="2">
        <f t="shared" ref="AM225:AM272" si="166">X225*SIN(PI()/180*T225)*SIN($B$4*$F225+3*PI()/2)</f>
        <v>-95.031171028156905</v>
      </c>
      <c r="AN225" s="2">
        <f t="shared" ref="AN225:AN272" si="167">AJ225+AK225+AL225+AM225</f>
        <v>174.01186994363826</v>
      </c>
      <c r="AO225" s="2">
        <f t="shared" ref="AO225:AO272" si="168">3/4*$B$5*U225*COS($B$4*$F225)</f>
        <v>9472.9213027704463</v>
      </c>
      <c r="AP225" s="2">
        <f t="shared" ref="AP225:AP272" si="169">3/4*$B$5*V225*COS($B$4*$F225+PI()/2)</f>
        <v>31247.852683874858</v>
      </c>
      <c r="AQ225" s="2">
        <f t="shared" ref="AQ225:AQ272" si="170">3/4*$B$5*W225*COS($B$4*$F225+PI())</f>
        <v>-15562.593139762361</v>
      </c>
      <c r="AR225" s="2">
        <f t="shared" ref="AR225:AR272" si="171">3/4*$B$5*X225*COS($B$4*$F225+3*PI()/2)</f>
        <v>-39450.259148038516</v>
      </c>
      <c r="AS225" s="2">
        <f t="shared" ref="AS225:AS272" si="172">AO225+AP225+AQ225+AR225</f>
        <v>-14292.078301155572</v>
      </c>
      <c r="AT225" s="2">
        <f t="shared" ref="AT225:AT272" si="173">3/4*$B$5*U225*SIN($B$4*$F225)</f>
        <v>-26750.70453117579</v>
      </c>
      <c r="AU225" s="2">
        <f t="shared" ref="AU225:AU272" si="174">3/4*$B$5*V225*SIN($B$4*$F225+PI()/2)</f>
        <v>11065.444987063303</v>
      </c>
      <c r="AV225" s="2">
        <f t="shared" ref="AV225:AV272" si="175">3/4*$B$5*W225*SIN($B$4*$F225+PI())</f>
        <v>43947.407300737577</v>
      </c>
      <c r="AW225" s="2">
        <f t="shared" ref="AW225:AW272" si="176">3/4*$B$5*X225*SIN($B$4*$F225+3*PI()/2)</f>
        <v>-13970.069455469504</v>
      </c>
      <c r="AX225" s="2">
        <f t="shared" ref="AX225:AX272" si="177">AT225+AU225+AV225+AW225</f>
        <v>14292.078301155587</v>
      </c>
    </row>
    <row r="226" spans="6:50" x14ac:dyDescent="0.25">
      <c r="F226" s="5">
        <v>0.19400000000000001</v>
      </c>
      <c r="G226" s="5">
        <f t="shared" si="134"/>
        <v>5.0789081233034992</v>
      </c>
      <c r="H226" s="2">
        <f t="shared" si="135"/>
        <v>291</v>
      </c>
      <c r="I226" s="4">
        <f t="shared" si="136"/>
        <v>-0.35836794954530038</v>
      </c>
      <c r="J226" s="2">
        <f t="shared" si="137"/>
        <v>-0.93358042649720174</v>
      </c>
      <c r="K226" s="2">
        <f t="shared" si="138"/>
        <v>0.35836794954530027</v>
      </c>
      <c r="L226" s="2">
        <f t="shared" si="139"/>
        <v>0.93358042649720174</v>
      </c>
      <c r="M226" s="2">
        <f t="shared" si="140"/>
        <v>-0.93358042649720174</v>
      </c>
      <c r="N226" s="2">
        <f t="shared" si="141"/>
        <v>0.35836794954530032</v>
      </c>
      <c r="O226" s="2">
        <f t="shared" si="142"/>
        <v>0.93358042649720174</v>
      </c>
      <c r="P226" s="2">
        <f t="shared" si="143"/>
        <v>-0.35836794954530021</v>
      </c>
      <c r="Q226" s="5">
        <f t="shared" si="144"/>
        <v>3.9557138896992075</v>
      </c>
      <c r="R226" s="5">
        <f t="shared" si="145"/>
        <v>4.672449788789808</v>
      </c>
      <c r="S226" s="5">
        <f t="shared" si="146"/>
        <v>6.5396106417842121</v>
      </c>
      <c r="T226" s="5">
        <f t="shared" si="147"/>
        <v>5.8228747426936112</v>
      </c>
      <c r="U226" s="2">
        <f t="shared" si="148"/>
        <v>1884.5124216183253</v>
      </c>
      <c r="V226" s="2">
        <f t="shared" si="149"/>
        <v>2225.9672746533925</v>
      </c>
      <c r="W226" s="2">
        <f t="shared" si="150"/>
        <v>3115.4875783816738</v>
      </c>
      <c r="X226" s="2">
        <f t="shared" si="151"/>
        <v>2774.0327253466071</v>
      </c>
      <c r="Y226" s="2">
        <f t="shared" si="152"/>
        <v>9999.9999999999982</v>
      </c>
      <c r="Z226" s="2">
        <f t="shared" si="153"/>
        <v>-1880.0228906227796</v>
      </c>
      <c r="AA226" s="2">
        <f t="shared" si="154"/>
        <v>-2218.5696532091251</v>
      </c>
      <c r="AB226" s="2">
        <f t="shared" si="155"/>
        <v>-3095.2162122397849</v>
      </c>
      <c r="AC226" s="2">
        <f t="shared" si="156"/>
        <v>-2759.7195039444255</v>
      </c>
      <c r="AD226" s="2">
        <f t="shared" si="157"/>
        <v>-9953.5282600161154</v>
      </c>
      <c r="AE226" s="2">
        <f t="shared" si="158"/>
        <v>-46.589208958249628</v>
      </c>
      <c r="AF226" s="2">
        <f t="shared" si="159"/>
        <v>-169.28210427898426</v>
      </c>
      <c r="AG226" s="2">
        <f t="shared" si="160"/>
        <v>127.15723601189204</v>
      </c>
      <c r="AH226" s="2">
        <f t="shared" si="161"/>
        <v>262.74247539137139</v>
      </c>
      <c r="AI226" s="2">
        <f t="shared" si="162"/>
        <v>174.02839816602955</v>
      </c>
      <c r="AJ226" s="2">
        <f t="shared" si="163"/>
        <v>-121.36903878987057</v>
      </c>
      <c r="AK226" s="2">
        <f t="shared" si="164"/>
        <v>64.981311607816934</v>
      </c>
      <c r="AL226" s="2">
        <f t="shared" si="165"/>
        <v>331.25592503126882</v>
      </c>
      <c r="AM226" s="2">
        <f t="shared" si="166"/>
        <v>-100.85738677892523</v>
      </c>
      <c r="AN226" s="2">
        <f t="shared" si="167"/>
        <v>174.01081107028995</v>
      </c>
      <c r="AO226" s="2">
        <f t="shared" si="168"/>
        <v>10130.232786420118</v>
      </c>
      <c r="AP226" s="2">
        <f t="shared" si="169"/>
        <v>31171.792164595921</v>
      </c>
      <c r="AQ226" s="2">
        <f t="shared" si="170"/>
        <v>-16747.363429477402</v>
      </c>
      <c r="AR226" s="2">
        <f t="shared" si="171"/>
        <v>-38846.739822694202</v>
      </c>
      <c r="AS226" s="2">
        <f t="shared" si="172"/>
        <v>-14292.078301155569</v>
      </c>
      <c r="AT226" s="2">
        <f t="shared" si="173"/>
        <v>-26390.158654705661</v>
      </c>
      <c r="AU226" s="2">
        <f t="shared" si="174"/>
        <v>11965.729919587149</v>
      </c>
      <c r="AV226" s="2">
        <f t="shared" si="175"/>
        <v>43628.373332584459</v>
      </c>
      <c r="AW226" s="2">
        <f t="shared" si="176"/>
        <v>-14911.866296310367</v>
      </c>
      <c r="AX226" s="2">
        <f t="shared" si="177"/>
        <v>14292.07830115558</v>
      </c>
    </row>
    <row r="227" spans="6:50" x14ac:dyDescent="0.25">
      <c r="F227" s="5">
        <v>0.19500000000000001</v>
      </c>
      <c r="G227" s="5">
        <f t="shared" si="134"/>
        <v>5.1050880620834134</v>
      </c>
      <c r="H227" s="2">
        <f t="shared" si="135"/>
        <v>292.49999999999994</v>
      </c>
      <c r="I227" s="4">
        <f t="shared" si="136"/>
        <v>-0.38268343236508917</v>
      </c>
      <c r="J227" s="2">
        <f t="shared" si="137"/>
        <v>-0.92387953251128707</v>
      </c>
      <c r="K227" s="2">
        <f t="shared" si="138"/>
        <v>0.38268343236508989</v>
      </c>
      <c r="L227" s="2">
        <f t="shared" si="139"/>
        <v>0.9238795325112874</v>
      </c>
      <c r="M227" s="2">
        <f t="shared" si="140"/>
        <v>-0.92387953251128696</v>
      </c>
      <c r="N227" s="2">
        <f t="shared" si="141"/>
        <v>0.38268343236508912</v>
      </c>
      <c r="O227" s="2">
        <f t="shared" si="142"/>
        <v>0.92387953251128674</v>
      </c>
      <c r="P227" s="2">
        <f t="shared" si="143"/>
        <v>-0.38268343236508817</v>
      </c>
      <c r="Q227" s="5">
        <f t="shared" si="144"/>
        <v>3.941099300865333</v>
      </c>
      <c r="R227" s="5">
        <f t="shared" si="145"/>
        <v>4.7064661655955113</v>
      </c>
      <c r="S227" s="5">
        <f t="shared" si="146"/>
        <v>6.5542252306180862</v>
      </c>
      <c r="T227" s="5">
        <f t="shared" si="147"/>
        <v>5.7888583658879096</v>
      </c>
      <c r="U227" s="2">
        <f t="shared" si="148"/>
        <v>1877.5499933532278</v>
      </c>
      <c r="V227" s="2">
        <f t="shared" si="149"/>
        <v>2242.1727653476828</v>
      </c>
      <c r="W227" s="2">
        <f t="shared" si="150"/>
        <v>3122.4500066467708</v>
      </c>
      <c r="X227" s="2">
        <f t="shared" si="151"/>
        <v>2757.8272346523172</v>
      </c>
      <c r="Y227" s="2">
        <f t="shared" si="152"/>
        <v>10000</v>
      </c>
      <c r="Z227" s="2">
        <f t="shared" si="153"/>
        <v>-1873.1100261441668</v>
      </c>
      <c r="AA227" s="2">
        <f t="shared" si="154"/>
        <v>-2234.6124575048702</v>
      </c>
      <c r="AB227" s="2">
        <f t="shared" si="155"/>
        <v>-3102.0425296027124</v>
      </c>
      <c r="AC227" s="2">
        <f t="shared" si="156"/>
        <v>-2743.7632568476924</v>
      </c>
      <c r="AD227" s="2">
        <f t="shared" si="157"/>
        <v>-9953.5282700994412</v>
      </c>
      <c r="AE227" s="2">
        <f t="shared" si="158"/>
        <v>-49.383673368002057</v>
      </c>
      <c r="AF227" s="2">
        <f t="shared" si="159"/>
        <v>-169.96841141254745</v>
      </c>
      <c r="AG227" s="2">
        <f t="shared" si="160"/>
        <v>136.39118233298822</v>
      </c>
      <c r="AH227" s="2">
        <f t="shared" si="161"/>
        <v>256.98842483290804</v>
      </c>
      <c r="AI227" s="2">
        <f t="shared" si="162"/>
        <v>174.02752238534674</v>
      </c>
      <c r="AJ227" s="2">
        <f t="shared" si="163"/>
        <v>-119.22273400483381</v>
      </c>
      <c r="AK227" s="2">
        <f t="shared" si="164"/>
        <v>70.403221182086966</v>
      </c>
      <c r="AL227" s="2">
        <f t="shared" si="165"/>
        <v>329.27744217640173</v>
      </c>
      <c r="AM227" s="2">
        <f t="shared" si="166"/>
        <v>-106.44809093868867</v>
      </c>
      <c r="AN227" s="2">
        <f t="shared" si="167"/>
        <v>174.00983841496623</v>
      </c>
      <c r="AO227" s="2">
        <f t="shared" si="168"/>
        <v>10777.609138401955</v>
      </c>
      <c r="AP227" s="2">
        <f t="shared" si="169"/>
        <v>31072.462893884353</v>
      </c>
      <c r="AQ227" s="2">
        <f t="shared" si="170"/>
        <v>-17923.648288979759</v>
      </c>
      <c r="AR227" s="2">
        <f t="shared" si="171"/>
        <v>-38218.502044462191</v>
      </c>
      <c r="AS227" s="2">
        <f t="shared" si="172"/>
        <v>-14292.078301155645</v>
      </c>
      <c r="AT227" s="2">
        <f t="shared" si="173"/>
        <v>-26019.450151886253</v>
      </c>
      <c r="AU227" s="2">
        <f t="shared" si="174"/>
        <v>12870.635546981621</v>
      </c>
      <c r="AV227" s="2">
        <f t="shared" si="175"/>
        <v>43271.51478646024</v>
      </c>
      <c r="AW227" s="2">
        <f t="shared" si="176"/>
        <v>-15830.621880400024</v>
      </c>
      <c r="AX227" s="2">
        <f t="shared" si="177"/>
        <v>14292.078301155583</v>
      </c>
    </row>
    <row r="228" spans="6:50" x14ac:dyDescent="0.25">
      <c r="F228" s="5">
        <v>0.19600000000000001</v>
      </c>
      <c r="G228" s="5">
        <f t="shared" si="134"/>
        <v>5.1312680008633285</v>
      </c>
      <c r="H228" s="2">
        <f t="shared" si="135"/>
        <v>294</v>
      </c>
      <c r="I228" s="4">
        <f t="shared" si="136"/>
        <v>-0.40673664307579976</v>
      </c>
      <c r="J228" s="2">
        <f t="shared" si="137"/>
        <v>-0.91354545764260109</v>
      </c>
      <c r="K228" s="2">
        <f t="shared" si="138"/>
        <v>0.40673664307580043</v>
      </c>
      <c r="L228" s="2">
        <f t="shared" si="139"/>
        <v>0.91354545764260153</v>
      </c>
      <c r="M228" s="2">
        <f t="shared" si="140"/>
        <v>-0.91354545764260109</v>
      </c>
      <c r="N228" s="2">
        <f t="shared" si="141"/>
        <v>0.40673664307579971</v>
      </c>
      <c r="O228" s="2">
        <f t="shared" si="142"/>
        <v>0.91354545764260076</v>
      </c>
      <c r="P228" s="2">
        <f t="shared" si="143"/>
        <v>-0.40673664307579876</v>
      </c>
      <c r="Q228" s="5">
        <f t="shared" si="144"/>
        <v>3.9273801650233082</v>
      </c>
      <c r="R228" s="5">
        <f t="shared" si="145"/>
        <v>4.7408534511749085</v>
      </c>
      <c r="S228" s="5">
        <f t="shared" si="146"/>
        <v>6.5679443664601109</v>
      </c>
      <c r="T228" s="5">
        <f t="shared" si="147"/>
        <v>5.7544710803085124</v>
      </c>
      <c r="U228" s="2">
        <f t="shared" si="148"/>
        <v>1871.014161230614</v>
      </c>
      <c r="V228" s="2">
        <f t="shared" si="149"/>
        <v>2258.5549579498474</v>
      </c>
      <c r="W228" s="2">
        <f t="shared" si="150"/>
        <v>3128.9858387693848</v>
      </c>
      <c r="X228" s="2">
        <f t="shared" si="151"/>
        <v>2741.4450420501521</v>
      </c>
      <c r="Y228" s="2">
        <f t="shared" si="152"/>
        <v>9999.9999999999982</v>
      </c>
      <c r="Z228" s="2">
        <f t="shared" si="153"/>
        <v>-1866.6203879111463</v>
      </c>
      <c r="AA228" s="2">
        <f t="shared" si="154"/>
        <v>-2250.8277843928086</v>
      </c>
      <c r="AB228" s="2">
        <f t="shared" si="155"/>
        <v>-3108.4500379468927</v>
      </c>
      <c r="AC228" s="2">
        <f t="shared" si="156"/>
        <v>-2727.6300699319213</v>
      </c>
      <c r="AD228" s="2">
        <f t="shared" si="157"/>
        <v>-9953.5282801827689</v>
      </c>
      <c r="AE228" s="2">
        <f t="shared" si="158"/>
        <v>-52.123136496458699</v>
      </c>
      <c r="AF228" s="2">
        <f t="shared" si="159"/>
        <v>-170.52931407743111</v>
      </c>
      <c r="AG228" s="2">
        <f t="shared" si="160"/>
        <v>145.57009607395335</v>
      </c>
      <c r="AH228" s="2">
        <f t="shared" si="161"/>
        <v>251.10890422995962</v>
      </c>
      <c r="AI228" s="2">
        <f t="shared" si="162"/>
        <v>174.02654973002316</v>
      </c>
      <c r="AJ228" s="2">
        <f t="shared" si="163"/>
        <v>-117.07048134227536</v>
      </c>
      <c r="AK228" s="2">
        <f t="shared" si="164"/>
        <v>75.924542313260986</v>
      </c>
      <c r="AL228" s="2">
        <f t="shared" si="165"/>
        <v>326.95578896286872</v>
      </c>
      <c r="AM228" s="2">
        <f t="shared" si="166"/>
        <v>-111.80088729957157</v>
      </c>
      <c r="AN228" s="2">
        <f t="shared" si="167"/>
        <v>174.0089626342828</v>
      </c>
      <c r="AO228" s="2">
        <f t="shared" si="168"/>
        <v>11415.150286293347</v>
      </c>
      <c r="AP228" s="2">
        <f t="shared" si="169"/>
        <v>30949.389340068887</v>
      </c>
      <c r="AQ228" s="2">
        <f t="shared" si="170"/>
        <v>-19090.097944391662</v>
      </c>
      <c r="AR228" s="2">
        <f t="shared" si="171"/>
        <v>-37566.519983126207</v>
      </c>
      <c r="AS228" s="2">
        <f t="shared" si="172"/>
        <v>-14292.078301155638</v>
      </c>
      <c r="AT228" s="2">
        <f t="shared" si="173"/>
        <v>-25638.84732265813</v>
      </c>
      <c r="AU228" s="2">
        <f t="shared" si="174"/>
        <v>13779.555926980875</v>
      </c>
      <c r="AV228" s="2">
        <f t="shared" si="175"/>
        <v>42877.06200053692</v>
      </c>
      <c r="AW228" s="2">
        <f t="shared" si="176"/>
        <v>-16725.692303704061</v>
      </c>
      <c r="AX228" s="2">
        <f t="shared" si="177"/>
        <v>14292.078301155605</v>
      </c>
    </row>
    <row r="229" spans="6:50" x14ac:dyDescent="0.25">
      <c r="F229" s="5">
        <v>0.19700000000000001</v>
      </c>
      <c r="G229" s="5">
        <f t="shared" si="134"/>
        <v>5.1574479396432436</v>
      </c>
      <c r="H229" s="2">
        <f t="shared" si="135"/>
        <v>295.5</v>
      </c>
      <c r="I229" s="4">
        <f t="shared" si="136"/>
        <v>-0.4305110968082948</v>
      </c>
      <c r="J229" s="2">
        <f t="shared" si="137"/>
        <v>-0.90258528434986074</v>
      </c>
      <c r="K229" s="2">
        <f t="shared" si="138"/>
        <v>0.43051109680829552</v>
      </c>
      <c r="L229" s="2">
        <f t="shared" si="139"/>
        <v>0.90258528434986118</v>
      </c>
      <c r="M229" s="2">
        <f t="shared" si="140"/>
        <v>-0.90258528434986074</v>
      </c>
      <c r="N229" s="2">
        <f t="shared" si="141"/>
        <v>0.43051109680829475</v>
      </c>
      <c r="O229" s="2">
        <f t="shared" si="142"/>
        <v>0.90258528434986041</v>
      </c>
      <c r="P229" s="2">
        <f t="shared" si="143"/>
        <v>-0.43051109680829386</v>
      </c>
      <c r="Q229" s="5">
        <f t="shared" si="144"/>
        <v>3.914565884583554</v>
      </c>
      <c r="R229" s="5">
        <f t="shared" si="145"/>
        <v>4.7755880782001432</v>
      </c>
      <c r="S229" s="5">
        <f t="shared" si="146"/>
        <v>6.5807586468998656</v>
      </c>
      <c r="T229" s="5">
        <f t="shared" si="147"/>
        <v>5.7197364532832768</v>
      </c>
      <c r="U229" s="2">
        <f t="shared" si="148"/>
        <v>1864.9094045833497</v>
      </c>
      <c r="V229" s="2">
        <f t="shared" si="149"/>
        <v>2275.1026249233837</v>
      </c>
      <c r="W229" s="2">
        <f t="shared" si="150"/>
        <v>3135.0905954166496</v>
      </c>
      <c r="X229" s="2">
        <f t="shared" si="151"/>
        <v>2724.8973750766158</v>
      </c>
      <c r="Y229" s="2">
        <f t="shared" si="152"/>
        <v>10000</v>
      </c>
      <c r="Z229" s="2">
        <f t="shared" si="153"/>
        <v>-1860.5584880826502</v>
      </c>
      <c r="AA229" s="2">
        <f t="shared" si="154"/>
        <v>-2267.2044270772935</v>
      </c>
      <c r="AB229" s="2">
        <f t="shared" si="155"/>
        <v>-3114.4344501842916</v>
      </c>
      <c r="AC229" s="2">
        <f t="shared" si="156"/>
        <v>-2711.330924811386</v>
      </c>
      <c r="AD229" s="2">
        <f t="shared" si="157"/>
        <v>-9953.528290155622</v>
      </c>
      <c r="AE229" s="2">
        <f t="shared" si="158"/>
        <v>-54.810673304610511</v>
      </c>
      <c r="AF229" s="2">
        <f t="shared" si="159"/>
        <v>-170.95842060941484</v>
      </c>
      <c r="AG229" s="2">
        <f t="shared" si="160"/>
        <v>154.67940610454818</v>
      </c>
      <c r="AH229" s="2">
        <f t="shared" si="161"/>
        <v>245.11517866615216</v>
      </c>
      <c r="AI229" s="2">
        <f t="shared" si="162"/>
        <v>174.02549085667499</v>
      </c>
      <c r="AJ229" s="2">
        <f t="shared" si="163"/>
        <v>-114.91296627849435</v>
      </c>
      <c r="AK229" s="2">
        <f t="shared" si="164"/>
        <v>81.542983739411682</v>
      </c>
      <c r="AL229" s="2">
        <f t="shared" si="165"/>
        <v>324.29211877925042</v>
      </c>
      <c r="AM229" s="2">
        <f t="shared" si="166"/>
        <v>-116.91394291669221</v>
      </c>
      <c r="AN229" s="2">
        <f t="shared" si="167"/>
        <v>174.00819332347552</v>
      </c>
      <c r="AO229" s="2">
        <f t="shared" si="168"/>
        <v>12042.962898229229</v>
      </c>
      <c r="AP229" s="2">
        <f t="shared" si="169"/>
        <v>30802.112244623804</v>
      </c>
      <c r="AQ229" s="2">
        <f t="shared" si="170"/>
        <v>-20245.36936239291</v>
      </c>
      <c r="AR229" s="2">
        <f t="shared" si="171"/>
        <v>-36891.784081615762</v>
      </c>
      <c r="AS229" s="2">
        <f t="shared" si="172"/>
        <v>-14292.078301155638</v>
      </c>
      <c r="AT229" s="2">
        <f t="shared" si="173"/>
        <v>-25248.596778338884</v>
      </c>
      <c r="AU229" s="2">
        <f t="shared" si="174"/>
        <v>14691.853896107945</v>
      </c>
      <c r="AV229" s="2">
        <f t="shared" si="175"/>
        <v>42445.299547900649</v>
      </c>
      <c r="AW229" s="2">
        <f t="shared" si="176"/>
        <v>-17596.478364514121</v>
      </c>
      <c r="AX229" s="2">
        <f t="shared" si="177"/>
        <v>14292.07830115559</v>
      </c>
    </row>
    <row r="230" spans="6:50" x14ac:dyDescent="0.25">
      <c r="F230" s="5">
        <v>0.19800000000000001</v>
      </c>
      <c r="G230" s="5">
        <f t="shared" si="134"/>
        <v>5.1836278784231586</v>
      </c>
      <c r="H230" s="2">
        <f t="shared" si="135"/>
        <v>297</v>
      </c>
      <c r="I230" s="4">
        <f t="shared" si="136"/>
        <v>-0.45399049973954664</v>
      </c>
      <c r="J230" s="2">
        <f t="shared" si="137"/>
        <v>-0.89100652418836801</v>
      </c>
      <c r="K230" s="2">
        <f t="shared" si="138"/>
        <v>0.4539904997395473</v>
      </c>
      <c r="L230" s="2">
        <f t="shared" si="139"/>
        <v>0.89100652418836845</v>
      </c>
      <c r="M230" s="2">
        <f t="shared" si="140"/>
        <v>-0.8910065241883679</v>
      </c>
      <c r="N230" s="2">
        <f t="shared" si="141"/>
        <v>0.45399049973954658</v>
      </c>
      <c r="O230" s="2">
        <f t="shared" si="142"/>
        <v>0.89100652418836757</v>
      </c>
      <c r="P230" s="2">
        <f t="shared" si="143"/>
        <v>-0.45399049973954564</v>
      </c>
      <c r="Q230" s="5">
        <f t="shared" si="144"/>
        <v>3.902665241813795</v>
      </c>
      <c r="R230" s="5">
        <f t="shared" si="145"/>
        <v>4.8106462412928881</v>
      </c>
      <c r="S230" s="5">
        <f t="shared" si="146"/>
        <v>6.5926592896696246</v>
      </c>
      <c r="T230" s="5">
        <f t="shared" si="147"/>
        <v>5.6846782901905319</v>
      </c>
      <c r="U230" s="2">
        <f t="shared" si="148"/>
        <v>1859.2399073067004</v>
      </c>
      <c r="V230" s="2">
        <f t="shared" si="149"/>
        <v>2291.8044253239236</v>
      </c>
      <c r="W230" s="2">
        <f t="shared" si="150"/>
        <v>3140.7600926932987</v>
      </c>
      <c r="X230" s="2">
        <f t="shared" si="151"/>
        <v>2708.1955746760755</v>
      </c>
      <c r="Y230" s="2">
        <f t="shared" si="152"/>
        <v>9999.9999999999982</v>
      </c>
      <c r="Z230" s="2">
        <f t="shared" si="153"/>
        <v>-1854.9285416774771</v>
      </c>
      <c r="AA230" s="2">
        <f t="shared" si="154"/>
        <v>-2283.7310714427053</v>
      </c>
      <c r="AB230" s="2">
        <f t="shared" si="155"/>
        <v>-3119.9917636432469</v>
      </c>
      <c r="AC230" s="2">
        <f t="shared" si="156"/>
        <v>-2694.876923145303</v>
      </c>
      <c r="AD230" s="2">
        <f t="shared" si="157"/>
        <v>-9953.5282999087322</v>
      </c>
      <c r="AE230" s="2">
        <f t="shared" si="158"/>
        <v>-57.449332980725075</v>
      </c>
      <c r="AF230" s="2">
        <f t="shared" si="159"/>
        <v>-171.24931510617878</v>
      </c>
      <c r="AG230" s="2">
        <f t="shared" si="160"/>
        <v>163.70456432842226</v>
      </c>
      <c r="AH230" s="2">
        <f t="shared" si="161"/>
        <v>239.01844112502141</v>
      </c>
      <c r="AI230" s="2">
        <f t="shared" si="162"/>
        <v>174.02435736653982</v>
      </c>
      <c r="AJ230" s="2">
        <f t="shared" si="163"/>
        <v>-112.75066444223459</v>
      </c>
      <c r="AK230" s="2">
        <f t="shared" si="164"/>
        <v>87.255884255088759</v>
      </c>
      <c r="AL230" s="2">
        <f t="shared" si="165"/>
        <v>321.28829775010479</v>
      </c>
      <c r="AM230" s="2">
        <f t="shared" si="166"/>
        <v>-121.78597865168381</v>
      </c>
      <c r="AN230" s="2">
        <f t="shared" si="167"/>
        <v>174.00753891127516</v>
      </c>
      <c r="AO230" s="2">
        <f t="shared" si="168"/>
        <v>12661.158819808159</v>
      </c>
      <c r="AP230" s="2">
        <f t="shared" si="169"/>
        <v>30630.190426910845</v>
      </c>
      <c r="AQ230" s="2">
        <f t="shared" si="170"/>
        <v>-21388.128660657861</v>
      </c>
      <c r="AR230" s="2">
        <f t="shared" si="171"/>
        <v>-36195.29888721677</v>
      </c>
      <c r="AS230" s="2">
        <f t="shared" si="172"/>
        <v>-14292.078301155623</v>
      </c>
      <c r="AT230" s="2">
        <f t="shared" si="173"/>
        <v>-24848.923311624698</v>
      </c>
      <c r="AU230" s="2">
        <f t="shared" si="174"/>
        <v>15606.861545371688</v>
      </c>
      <c r="AV230" s="2">
        <f t="shared" si="175"/>
        <v>41976.566002502863</v>
      </c>
      <c r="AW230" s="2">
        <f t="shared" si="176"/>
        <v>-18442.425935094263</v>
      </c>
      <c r="AX230" s="2">
        <f t="shared" si="177"/>
        <v>14292.07830115559</v>
      </c>
    </row>
    <row r="231" spans="6:50" x14ac:dyDescent="0.25">
      <c r="F231" s="5">
        <v>0.19900000000000001</v>
      </c>
      <c r="G231" s="5">
        <f t="shared" si="134"/>
        <v>5.2098078172030737</v>
      </c>
      <c r="H231" s="2">
        <f t="shared" si="135"/>
        <v>298.5</v>
      </c>
      <c r="I231" s="4">
        <f t="shared" si="136"/>
        <v>-0.47715876025960835</v>
      </c>
      <c r="J231" s="2">
        <f t="shared" si="137"/>
        <v>-0.87881711266196538</v>
      </c>
      <c r="K231" s="2">
        <f t="shared" si="138"/>
        <v>0.47715876025960902</v>
      </c>
      <c r="L231" s="2">
        <f t="shared" si="139"/>
        <v>0.87881711266196594</v>
      </c>
      <c r="M231" s="2">
        <f t="shared" si="140"/>
        <v>-0.87881711266196538</v>
      </c>
      <c r="N231" s="2">
        <f t="shared" si="141"/>
        <v>0.47715876025960829</v>
      </c>
      <c r="O231" s="2">
        <f t="shared" si="142"/>
        <v>0.87881711266196505</v>
      </c>
      <c r="P231" s="2">
        <f t="shared" si="143"/>
        <v>-0.47715876025960741</v>
      </c>
      <c r="Q231" s="5">
        <f t="shared" si="144"/>
        <v>3.891686392820136</v>
      </c>
      <c r="R231" s="5">
        <f t="shared" si="145"/>
        <v>4.8460039133393522</v>
      </c>
      <c r="S231" s="5">
        <f t="shared" si="146"/>
        <v>6.6036381386632836</v>
      </c>
      <c r="T231" s="5">
        <f t="shared" si="147"/>
        <v>5.6493206181440678</v>
      </c>
      <c r="U231" s="2">
        <f t="shared" si="148"/>
        <v>1854.0095549909022</v>
      </c>
      <c r="V231" s="2">
        <f t="shared" si="149"/>
        <v>2308.6489125717449</v>
      </c>
      <c r="W231" s="2">
        <f t="shared" si="150"/>
        <v>3145.9904450090962</v>
      </c>
      <c r="X231" s="2">
        <f t="shared" si="151"/>
        <v>2691.3510874282542</v>
      </c>
      <c r="Y231" s="2">
        <f t="shared" si="152"/>
        <v>9999.9999999999982</v>
      </c>
      <c r="Z231" s="2">
        <f t="shared" si="153"/>
        <v>-1849.734463585406</v>
      </c>
      <c r="AA231" s="2">
        <f t="shared" si="154"/>
        <v>-2300.3963040921935</v>
      </c>
      <c r="AB231" s="2">
        <f t="shared" si="155"/>
        <v>-3125.1182624757766</v>
      </c>
      <c r="AC231" s="2">
        <f t="shared" si="156"/>
        <v>-2678.2792791818715</v>
      </c>
      <c r="AD231" s="2">
        <f t="shared" si="157"/>
        <v>-9953.5283093352482</v>
      </c>
      <c r="AE231" s="2">
        <f t="shared" si="158"/>
        <v>-60.042129310757559</v>
      </c>
      <c r="AF231" s="2">
        <f t="shared" si="159"/>
        <v>-171.39557697471355</v>
      </c>
      <c r="AG231" s="2">
        <f t="shared" si="160"/>
        <v>172.63108423880621</v>
      </c>
      <c r="AH231" s="2">
        <f t="shared" si="161"/>
        <v>232.829783725038</v>
      </c>
      <c r="AI231" s="2">
        <f t="shared" si="162"/>
        <v>174.0231616783731</v>
      </c>
      <c r="AJ231" s="2">
        <f t="shared" si="163"/>
        <v>-110.58384570000942</v>
      </c>
      <c r="AK231" s="2">
        <f t="shared" si="164"/>
        <v>93.060205411239124</v>
      </c>
      <c r="AL231" s="2">
        <f t="shared" si="165"/>
        <v>317.94690497542211</v>
      </c>
      <c r="AM231" s="2">
        <f t="shared" si="166"/>
        <v>-126.4162581190936</v>
      </c>
      <c r="AN231" s="2">
        <f t="shared" si="167"/>
        <v>174.00700656755822</v>
      </c>
      <c r="AO231" s="2">
        <f t="shared" si="168"/>
        <v>13269.853511533905</v>
      </c>
      <c r="AP231" s="2">
        <f t="shared" si="169"/>
        <v>30433.202572447306</v>
      </c>
      <c r="AQ231" s="2">
        <f t="shared" si="170"/>
        <v>-22517.05350793674</v>
      </c>
      <c r="AR231" s="2">
        <f t="shared" si="171"/>
        <v>-35478.080877200111</v>
      </c>
      <c r="AS231" s="2">
        <f t="shared" si="172"/>
        <v>-14292.078301155641</v>
      </c>
      <c r="AT231" s="2">
        <f t="shared" si="173"/>
        <v>-24440.029859472001</v>
      </c>
      <c r="AU231" s="2">
        <f t="shared" si="174"/>
        <v>16523.880794961402</v>
      </c>
      <c r="AV231" s="2">
        <f t="shared" si="175"/>
        <v>41471.253590175365</v>
      </c>
      <c r="AW231" s="2">
        <f t="shared" si="176"/>
        <v>-19263.026224509184</v>
      </c>
      <c r="AX231" s="2">
        <f t="shared" si="177"/>
        <v>14292.07830115558</v>
      </c>
    </row>
    <row r="232" spans="6:50" x14ac:dyDescent="0.25">
      <c r="F232" s="5">
        <v>0.2</v>
      </c>
      <c r="G232" s="5">
        <f t="shared" si="134"/>
        <v>5.2359877559829888</v>
      </c>
      <c r="H232" s="2">
        <f t="shared" si="135"/>
        <v>300.00000000000006</v>
      </c>
      <c r="I232" s="4">
        <f t="shared" si="136"/>
        <v>-0.50000000000000011</v>
      </c>
      <c r="J232" s="2">
        <f t="shared" si="137"/>
        <v>-0.8660254037844386</v>
      </c>
      <c r="K232" s="2">
        <f t="shared" si="138"/>
        <v>0.50000000000000078</v>
      </c>
      <c r="L232" s="2">
        <f t="shared" si="139"/>
        <v>0.86602540378443915</v>
      </c>
      <c r="M232" s="2">
        <f t="shared" si="140"/>
        <v>-0.8660254037844386</v>
      </c>
      <c r="N232" s="2">
        <f t="shared" si="141"/>
        <v>0.5</v>
      </c>
      <c r="O232" s="2">
        <f t="shared" si="142"/>
        <v>0.86602540378443826</v>
      </c>
      <c r="P232" s="2">
        <f t="shared" si="143"/>
        <v>-0.49999999999999917</v>
      </c>
      <c r="Q232" s="5">
        <f t="shared" si="144"/>
        <v>3.8816368619572712</v>
      </c>
      <c r="R232" s="5">
        <f t="shared" si="145"/>
        <v>4.8816368619572712</v>
      </c>
      <c r="S232" s="5">
        <f t="shared" si="146"/>
        <v>6.6136876695261488</v>
      </c>
      <c r="T232" s="5">
        <f t="shared" si="147"/>
        <v>5.6136876695261497</v>
      </c>
      <c r="U232" s="2">
        <f t="shared" si="148"/>
        <v>1849.2219322581711</v>
      </c>
      <c r="V232" s="2">
        <f t="shared" si="149"/>
        <v>2325.6245422966899</v>
      </c>
      <c r="W232" s="2">
        <f t="shared" si="150"/>
        <v>3150.7780677418291</v>
      </c>
      <c r="X232" s="2">
        <f t="shared" si="151"/>
        <v>2674.3754577033096</v>
      </c>
      <c r="Y232" s="2">
        <f t="shared" si="152"/>
        <v>10000</v>
      </c>
      <c r="Z232" s="2">
        <f t="shared" si="153"/>
        <v>-1844.9798657921226</v>
      </c>
      <c r="AA232" s="2">
        <f t="shared" si="154"/>
        <v>-2317.1886204498423</v>
      </c>
      <c r="AB232" s="2">
        <f t="shared" si="155"/>
        <v>-3129.8105198875296</v>
      </c>
      <c r="AC232" s="2">
        <f t="shared" si="156"/>
        <v>-2661.549312202395</v>
      </c>
      <c r="AD232" s="2">
        <f t="shared" si="157"/>
        <v>-9953.5283183318897</v>
      </c>
      <c r="AE232" s="2">
        <f t="shared" si="158"/>
        <v>-62.592031374458877</v>
      </c>
      <c r="AF232" s="2">
        <f t="shared" si="159"/>
        <v>-171.39080122000365</v>
      </c>
      <c r="AG232" s="2">
        <f t="shared" si="160"/>
        <v>181.4445795306967</v>
      </c>
      <c r="AH232" s="2">
        <f t="shared" si="161"/>
        <v>226.56016995615028</v>
      </c>
      <c r="AI232" s="2">
        <f t="shared" si="162"/>
        <v>174.02191689238444</v>
      </c>
      <c r="AJ232" s="2">
        <f t="shared" si="163"/>
        <v>-108.41257848950796</v>
      </c>
      <c r="AK232" s="2">
        <f t="shared" si="164"/>
        <v>98.952525220994758</v>
      </c>
      <c r="AL232" s="2">
        <f t="shared" si="165"/>
        <v>314.27123050513796</v>
      </c>
      <c r="AM232" s="2">
        <f t="shared" si="166"/>
        <v>-130.80457511183042</v>
      </c>
      <c r="AN232" s="2">
        <f t="shared" si="167"/>
        <v>174.00660212479434</v>
      </c>
      <c r="AO232" s="2">
        <f t="shared" si="168"/>
        <v>13869.164491936288</v>
      </c>
      <c r="AP232" s="2">
        <f t="shared" si="169"/>
        <v>30210.748999402367</v>
      </c>
      <c r="AQ232" s="2">
        <f t="shared" si="170"/>
        <v>-23630.835508063756</v>
      </c>
      <c r="AR232" s="2">
        <f t="shared" si="171"/>
        <v>-34741.156284430544</v>
      </c>
      <c r="AS232" s="2">
        <f t="shared" si="172"/>
        <v>-14292.078301155649</v>
      </c>
      <c r="AT232" s="2">
        <f t="shared" si="173"/>
        <v>-24022.097558563837</v>
      </c>
      <c r="AU232" s="2">
        <f t="shared" si="174"/>
        <v>17442.184067225175</v>
      </c>
      <c r="AV232" s="2">
        <f t="shared" si="175"/>
        <v>40929.807725269049</v>
      </c>
      <c r="AW232" s="2">
        <f t="shared" si="176"/>
        <v>-20057.815932774789</v>
      </c>
      <c r="AX232" s="2">
        <f t="shared" si="177"/>
        <v>14292.078301155601</v>
      </c>
    </row>
    <row r="233" spans="6:50" x14ac:dyDescent="0.25">
      <c r="F233" s="5">
        <v>0.20100000000000001</v>
      </c>
      <c r="G233" s="5">
        <f t="shared" si="134"/>
        <v>5.2621676947629039</v>
      </c>
      <c r="H233" s="2">
        <f t="shared" si="135"/>
        <v>301.5</v>
      </c>
      <c r="I233" s="4">
        <f t="shared" si="136"/>
        <v>-0.52249856471594902</v>
      </c>
      <c r="J233" s="2">
        <f t="shared" si="137"/>
        <v>-0.85264016435409218</v>
      </c>
      <c r="K233" s="2">
        <f t="shared" si="138"/>
        <v>0.52249856471594969</v>
      </c>
      <c r="L233" s="2">
        <f t="shared" si="139"/>
        <v>0.85264016435409262</v>
      </c>
      <c r="M233" s="2">
        <f t="shared" si="140"/>
        <v>-0.85264016435409207</v>
      </c>
      <c r="N233" s="2">
        <f t="shared" si="141"/>
        <v>0.52249856471594902</v>
      </c>
      <c r="O233" s="2">
        <f t="shared" si="142"/>
        <v>0.85264016435409173</v>
      </c>
      <c r="P233" s="2">
        <f t="shared" si="143"/>
        <v>-0.52249856471594813</v>
      </c>
      <c r="Q233" s="5">
        <f t="shared" si="144"/>
        <v>3.8725235366716682</v>
      </c>
      <c r="R233" s="5">
        <f t="shared" si="145"/>
        <v>4.9175206661035666</v>
      </c>
      <c r="S233" s="5">
        <f t="shared" si="146"/>
        <v>6.622800994811751</v>
      </c>
      <c r="T233" s="5">
        <f t="shared" si="147"/>
        <v>5.5778038653798534</v>
      </c>
      <c r="U233" s="2">
        <f t="shared" si="148"/>
        <v>1844.8803203059797</v>
      </c>
      <c r="V233" s="2">
        <f t="shared" si="149"/>
        <v>2342.7196802500962</v>
      </c>
      <c r="W233" s="2">
        <f t="shared" si="150"/>
        <v>3155.1196796940194</v>
      </c>
      <c r="X233" s="2">
        <f t="shared" si="151"/>
        <v>2657.2803197499034</v>
      </c>
      <c r="Y233" s="2">
        <f t="shared" si="152"/>
        <v>10000</v>
      </c>
      <c r="Z233" s="2">
        <f t="shared" si="153"/>
        <v>-1840.6680548197321</v>
      </c>
      <c r="AA233" s="2">
        <f t="shared" si="154"/>
        <v>-2334.0964329196581</v>
      </c>
      <c r="AB233" s="2">
        <f t="shared" si="155"/>
        <v>-3134.0654001900957</v>
      </c>
      <c r="AC233" s="2">
        <f t="shared" si="156"/>
        <v>-2644.6984388705973</v>
      </c>
      <c r="AD233" s="2">
        <f t="shared" si="157"/>
        <v>-9953.528326800084</v>
      </c>
      <c r="AE233" s="2">
        <f t="shared" si="158"/>
        <v>-65.101954556444511</v>
      </c>
      <c r="AF233" s="2">
        <f t="shared" si="159"/>
        <v>-171.22861942461404</v>
      </c>
      <c r="AG233" s="2">
        <f t="shared" si="160"/>
        <v>190.13080262802026</v>
      </c>
      <c r="AH233" s="2">
        <f t="shared" si="161"/>
        <v>220.22040799974781</v>
      </c>
      <c r="AI233" s="2">
        <f t="shared" si="162"/>
        <v>174.02063664670953</v>
      </c>
      <c r="AJ233" s="2">
        <f t="shared" si="163"/>
        <v>-106.23673437831572</v>
      </c>
      <c r="AK233" s="2">
        <f t="shared" si="164"/>
        <v>104.92903293551599</v>
      </c>
      <c r="AL233" s="2">
        <f t="shared" si="165"/>
        <v>310.26527104368512</v>
      </c>
      <c r="AM233" s="2">
        <f t="shared" si="166"/>
        <v>-134.95123958674259</v>
      </c>
      <c r="AN233" s="2">
        <f t="shared" si="167"/>
        <v>174.0063300141428</v>
      </c>
      <c r="AO233" s="2">
        <f t="shared" si="168"/>
        <v>14459.20979148862</v>
      </c>
      <c r="AP233" s="2">
        <f t="shared" si="169"/>
        <v>29962.453398060123</v>
      </c>
      <c r="AQ233" s="2">
        <f t="shared" si="170"/>
        <v>-24728.182562207581</v>
      </c>
      <c r="AR233" s="2">
        <f t="shared" si="171"/>
        <v>-33985.558928496801</v>
      </c>
      <c r="AS233" s="2">
        <f t="shared" si="172"/>
        <v>-14292.078301155638</v>
      </c>
      <c r="AT233" s="2">
        <f t="shared" si="173"/>
        <v>-23595.285892789809</v>
      </c>
      <c r="AU233" s="2">
        <f t="shared" si="174"/>
        <v>18361.015056937234</v>
      </c>
      <c r="AV233" s="2">
        <f t="shared" si="175"/>
        <v>40352.726433767071</v>
      </c>
      <c r="AW233" s="2">
        <f t="shared" si="176"/>
        <v>-20826.377296758903</v>
      </c>
      <c r="AX233" s="2">
        <f t="shared" si="177"/>
        <v>14292.07830115559</v>
      </c>
    </row>
    <row r="234" spans="6:50" x14ac:dyDescent="0.25">
      <c r="F234" s="5">
        <v>0.20200000000000001</v>
      </c>
      <c r="G234" s="5">
        <f t="shared" si="134"/>
        <v>5.2883476335428181</v>
      </c>
      <c r="H234" s="2">
        <f t="shared" si="135"/>
        <v>303</v>
      </c>
      <c r="I234" s="4">
        <f t="shared" si="136"/>
        <v>-0.54463903501502664</v>
      </c>
      <c r="J234" s="2">
        <f t="shared" si="137"/>
        <v>-0.83867056794542438</v>
      </c>
      <c r="K234" s="2">
        <f t="shared" si="138"/>
        <v>0.54463903501502653</v>
      </c>
      <c r="L234" s="2">
        <f t="shared" si="139"/>
        <v>0.83867056794542438</v>
      </c>
      <c r="M234" s="2">
        <f t="shared" si="140"/>
        <v>-0.83867056794542427</v>
      </c>
      <c r="N234" s="2">
        <f t="shared" si="141"/>
        <v>0.54463903501502664</v>
      </c>
      <c r="O234" s="2">
        <f t="shared" si="142"/>
        <v>0.83867056794542438</v>
      </c>
      <c r="P234" s="2">
        <f t="shared" si="143"/>
        <v>-0.54463903501502653</v>
      </c>
      <c r="Q234" s="5">
        <f t="shared" si="144"/>
        <v>3.8643526627812586</v>
      </c>
      <c r="R234" s="5">
        <f t="shared" si="145"/>
        <v>4.9536307328113116</v>
      </c>
      <c r="S234" s="5">
        <f t="shared" si="146"/>
        <v>6.6309718687021606</v>
      </c>
      <c r="T234" s="5">
        <f t="shared" si="147"/>
        <v>5.5416937986721075</v>
      </c>
      <c r="U234" s="2">
        <f t="shared" si="148"/>
        <v>1840.9876946582931</v>
      </c>
      <c r="V234" s="2">
        <f t="shared" si="149"/>
        <v>2359.9226102783314</v>
      </c>
      <c r="W234" s="2">
        <f t="shared" si="150"/>
        <v>3159.0123053417055</v>
      </c>
      <c r="X234" s="2">
        <f t="shared" si="151"/>
        <v>2640.0773897216682</v>
      </c>
      <c r="Y234" s="2">
        <f t="shared" si="152"/>
        <v>9999.9999999999982</v>
      </c>
      <c r="Z234" s="2">
        <f t="shared" si="153"/>
        <v>-1836.802029384482</v>
      </c>
      <c r="AA234" s="2">
        <f t="shared" si="154"/>
        <v>-2351.1080790947635</v>
      </c>
      <c r="AB234" s="2">
        <f t="shared" si="155"/>
        <v>-3137.8800606754558</v>
      </c>
      <c r="AC234" s="2">
        <f t="shared" si="156"/>
        <v>-2627.7381654923524</v>
      </c>
      <c r="AD234" s="2">
        <f t="shared" si="157"/>
        <v>-9953.5283346470533</v>
      </c>
      <c r="AE234" s="2">
        <f t="shared" si="158"/>
        <v>-67.574751860023071</v>
      </c>
      <c r="AF234" s="2">
        <f t="shared" si="159"/>
        <v>-170.90272136349475</v>
      </c>
      <c r="AG234" s="2">
        <f t="shared" si="160"/>
        <v>198.67568298392749</v>
      </c>
      <c r="AH234" s="2">
        <f t="shared" si="161"/>
        <v>213.82112520757781</v>
      </c>
      <c r="AI234" s="2">
        <f t="shared" si="162"/>
        <v>174.01933496798748</v>
      </c>
      <c r="AJ234" s="2">
        <f t="shared" si="163"/>
        <v>-104.05599282771395</v>
      </c>
      <c r="AK234" s="2">
        <f t="shared" si="164"/>
        <v>110.98552495157176</v>
      </c>
      <c r="AL234" s="2">
        <f t="shared" si="165"/>
        <v>305.93372338888349</v>
      </c>
      <c r="AM234" s="2">
        <f t="shared" si="166"/>
        <v>-138.85706229583647</v>
      </c>
      <c r="AN234" s="2">
        <f t="shared" si="167"/>
        <v>174.00619321690485</v>
      </c>
      <c r="AO234" s="2">
        <f t="shared" si="168"/>
        <v>15040.10642239847</v>
      </c>
      <c r="AP234" s="2">
        <f t="shared" si="169"/>
        <v>29687.964538040651</v>
      </c>
      <c r="AQ234" s="2">
        <f t="shared" si="170"/>
        <v>-25807.821203728512</v>
      </c>
      <c r="AR234" s="2">
        <f t="shared" si="171"/>
        <v>-33212.328057866172</v>
      </c>
      <c r="AS234" s="2">
        <f t="shared" si="172"/>
        <v>-14292.078301155561</v>
      </c>
      <c r="AT234" s="2">
        <f t="shared" si="173"/>
        <v>-23159.732931894119</v>
      </c>
      <c r="AU234" s="2">
        <f t="shared" si="174"/>
        <v>19279.589597581999</v>
      </c>
      <c r="AV234" s="2">
        <f t="shared" si="175"/>
        <v>39740.55966401269</v>
      </c>
      <c r="AW234" s="2">
        <f t="shared" si="176"/>
        <v>-21568.338028544989</v>
      </c>
      <c r="AX234" s="2">
        <f t="shared" si="177"/>
        <v>14292.078301155583</v>
      </c>
    </row>
    <row r="235" spans="6:50" x14ac:dyDescent="0.25">
      <c r="F235" s="5">
        <v>0.20300000000000001</v>
      </c>
      <c r="G235" s="5">
        <f t="shared" si="134"/>
        <v>5.3145275723227332</v>
      </c>
      <c r="H235" s="2">
        <f t="shared" si="135"/>
        <v>304.5</v>
      </c>
      <c r="I235" s="4">
        <f t="shared" si="136"/>
        <v>-0.5664062369248325</v>
      </c>
      <c r="J235" s="2">
        <f t="shared" si="137"/>
        <v>-0.82412618862201592</v>
      </c>
      <c r="K235" s="2">
        <f t="shared" si="138"/>
        <v>0.56640623692483238</v>
      </c>
      <c r="L235" s="2">
        <f t="shared" si="139"/>
        <v>0.82412618862201592</v>
      </c>
      <c r="M235" s="2">
        <f t="shared" si="140"/>
        <v>-0.82412618862201581</v>
      </c>
      <c r="N235" s="2">
        <f t="shared" si="141"/>
        <v>0.5664062369248325</v>
      </c>
      <c r="O235" s="2">
        <f t="shared" si="142"/>
        <v>0.82412618862201592</v>
      </c>
      <c r="P235" s="2">
        <f t="shared" si="143"/>
        <v>-0.56640623692483238</v>
      </c>
      <c r="Q235" s="5">
        <f t="shared" si="144"/>
        <v>3.8571298401948613</v>
      </c>
      <c r="R235" s="5">
        <f t="shared" si="145"/>
        <v>4.9899423140445265</v>
      </c>
      <c r="S235" s="5">
        <f t="shared" si="146"/>
        <v>6.6381946912885574</v>
      </c>
      <c r="T235" s="5">
        <f t="shared" si="147"/>
        <v>5.5053822174388927</v>
      </c>
      <c r="U235" s="2">
        <f t="shared" si="148"/>
        <v>1837.5467231262883</v>
      </c>
      <c r="V235" s="2">
        <f t="shared" si="149"/>
        <v>2377.2215423524608</v>
      </c>
      <c r="W235" s="2">
        <f t="shared" si="150"/>
        <v>3162.4532768737113</v>
      </c>
      <c r="X235" s="2">
        <f t="shared" si="151"/>
        <v>2622.7784576475387</v>
      </c>
      <c r="Y235" s="2">
        <f t="shared" si="152"/>
        <v>10000</v>
      </c>
      <c r="Z235" s="2">
        <f t="shared" si="153"/>
        <v>-1833.3844782731542</v>
      </c>
      <c r="AA235" s="2">
        <f t="shared" si="154"/>
        <v>-2368.2118300101129</v>
      </c>
      <c r="AB235" s="2">
        <f t="shared" si="155"/>
        <v>-3141.2519533123545</v>
      </c>
      <c r="AC235" s="2">
        <f t="shared" si="156"/>
        <v>-2610.6800801912063</v>
      </c>
      <c r="AD235" s="2">
        <f t="shared" si="157"/>
        <v>-9953.5283417868286</v>
      </c>
      <c r="AE235" s="2">
        <f t="shared" si="158"/>
        <v>-70.013205510408881</v>
      </c>
      <c r="AF235" s="2">
        <f t="shared" si="159"/>
        <v>-170.40687719312032</v>
      </c>
      <c r="AG235" s="2">
        <f t="shared" si="160"/>
        <v>207.0653650126703</v>
      </c>
      <c r="AH235" s="2">
        <f t="shared" si="161"/>
        <v>207.37274380854268</v>
      </c>
      <c r="AI235" s="2">
        <f t="shared" si="162"/>
        <v>174.01802611768377</v>
      </c>
      <c r="AJ235" s="2">
        <f t="shared" si="163"/>
        <v>-101.86984614394437</v>
      </c>
      <c r="AK235" s="2">
        <f t="shared" si="164"/>
        <v>117.11740190959502</v>
      </c>
      <c r="AL235" s="2">
        <f t="shared" si="165"/>
        <v>301.28197561879097</v>
      </c>
      <c r="AM235" s="2">
        <f t="shared" si="166"/>
        <v>-142.5233381525818</v>
      </c>
      <c r="AN235" s="2">
        <f t="shared" si="167"/>
        <v>174.00619323185981</v>
      </c>
      <c r="AO235" s="2">
        <f t="shared" si="168"/>
        <v>15611.96886929277</v>
      </c>
      <c r="AP235" s="2">
        <f t="shared" si="169"/>
        <v>29386.957938136256</v>
      </c>
      <c r="AQ235" s="2">
        <f t="shared" si="170"/>
        <v>-26868.498900069659</v>
      </c>
      <c r="AR235" s="2">
        <f t="shared" si="171"/>
        <v>-32422.506208514933</v>
      </c>
      <c r="AS235" s="2">
        <f t="shared" si="172"/>
        <v>-14292.078301155561</v>
      </c>
      <c r="AT235" s="2">
        <f t="shared" si="173"/>
        <v>-22715.555660174137</v>
      </c>
      <c r="AU235" s="2">
        <f t="shared" si="174"/>
        <v>20197.096622107554</v>
      </c>
      <c r="AV235" s="2">
        <f t="shared" si="175"/>
        <v>39093.908486477048</v>
      </c>
      <c r="AW235" s="2">
        <f t="shared" si="176"/>
        <v>-22283.371147254875</v>
      </c>
      <c r="AX235" s="2">
        <f t="shared" si="177"/>
        <v>14292.07830115559</v>
      </c>
    </row>
    <row r="236" spans="6:50" x14ac:dyDescent="0.25">
      <c r="F236" s="5">
        <v>0.20399999999999999</v>
      </c>
      <c r="G236" s="5">
        <f t="shared" si="134"/>
        <v>5.3407075111026474</v>
      </c>
      <c r="H236" s="2">
        <f t="shared" si="135"/>
        <v>305.99999999999994</v>
      </c>
      <c r="I236" s="4">
        <f t="shared" si="136"/>
        <v>-0.58778525229247225</v>
      </c>
      <c r="J236" s="2">
        <f t="shared" si="137"/>
        <v>-0.80901699437494812</v>
      </c>
      <c r="K236" s="2">
        <f t="shared" si="138"/>
        <v>0.58778525229247147</v>
      </c>
      <c r="L236" s="2">
        <f t="shared" si="139"/>
        <v>0.80901699437494767</v>
      </c>
      <c r="M236" s="2">
        <f t="shared" si="140"/>
        <v>-0.80901699437494812</v>
      </c>
      <c r="N236" s="2">
        <f t="shared" si="141"/>
        <v>0.58778525229247214</v>
      </c>
      <c r="O236" s="2">
        <f t="shared" si="142"/>
        <v>0.80901699437494867</v>
      </c>
      <c r="P236" s="2">
        <f t="shared" si="143"/>
        <v>-0.5877852522924728</v>
      </c>
      <c r="Q236" s="5">
        <f t="shared" si="144"/>
        <v>3.8508600190742888</v>
      </c>
      <c r="R236" s="5">
        <f t="shared" si="145"/>
        <v>5.0264305236592337</v>
      </c>
      <c r="S236" s="5">
        <f t="shared" si="146"/>
        <v>6.6444645124091295</v>
      </c>
      <c r="T236" s="5">
        <f t="shared" si="147"/>
        <v>5.4688940078241846</v>
      </c>
      <c r="U236" s="2">
        <f t="shared" si="148"/>
        <v>1834.559763979973</v>
      </c>
      <c r="V236" s="2">
        <f t="shared" si="149"/>
        <v>2394.6046206485394</v>
      </c>
      <c r="W236" s="2">
        <f t="shared" si="150"/>
        <v>3165.4402360200261</v>
      </c>
      <c r="X236" s="2">
        <f t="shared" si="151"/>
        <v>2605.3953793514593</v>
      </c>
      <c r="Y236" s="2">
        <f t="shared" si="152"/>
        <v>9999.9999999999982</v>
      </c>
      <c r="Z236" s="2">
        <f t="shared" si="153"/>
        <v>-1830.4177784394683</v>
      </c>
      <c r="AA236" s="2">
        <f t="shared" si="154"/>
        <v>-2385.3958984320138</v>
      </c>
      <c r="AB236" s="2">
        <f t="shared" si="155"/>
        <v>-3144.1788262644482</v>
      </c>
      <c r="AC236" s="2">
        <f t="shared" si="156"/>
        <v>-2593.5358450052481</v>
      </c>
      <c r="AD236" s="2">
        <f t="shared" si="157"/>
        <v>-9953.5283481411789</v>
      </c>
      <c r="AE236" s="2">
        <f t="shared" si="158"/>
        <v>-72.420018833063878</v>
      </c>
      <c r="AF236" s="2">
        <f t="shared" si="159"/>
        <v>-169.73496014905274</v>
      </c>
      <c r="AG236" s="2">
        <f t="shared" si="160"/>
        <v>215.28624551244783</v>
      </c>
      <c r="AH236" s="2">
        <f t="shared" si="161"/>
        <v>200.88545790550427</v>
      </c>
      <c r="AI236" s="2">
        <f t="shared" si="162"/>
        <v>174.01672443583547</v>
      </c>
      <c r="AJ236" s="2">
        <f t="shared" si="163"/>
        <v>-99.677604602011243</v>
      </c>
      <c r="AK236" s="2">
        <f t="shared" si="164"/>
        <v>123.31966703758165</v>
      </c>
      <c r="AL236" s="2">
        <f t="shared" si="165"/>
        <v>296.31609604945282</v>
      </c>
      <c r="AM236" s="2">
        <f t="shared" si="166"/>
        <v>-145.95182842617945</v>
      </c>
      <c r="AN236" s="2">
        <f t="shared" si="167"/>
        <v>174.00633005884376</v>
      </c>
      <c r="AO236" s="2">
        <f t="shared" si="168"/>
        <v>16174.9076057488</v>
      </c>
      <c r="AP236" s="2">
        <f t="shared" si="169"/>
        <v>29059.137493701663</v>
      </c>
      <c r="AQ236" s="2">
        <f t="shared" si="170"/>
        <v>-27908.986316186572</v>
      </c>
      <c r="AR236" s="2">
        <f t="shared" si="171"/>
        <v>-31617.137084419413</v>
      </c>
      <c r="AS236" s="2">
        <f t="shared" si="172"/>
        <v>-14292.078301155521</v>
      </c>
      <c r="AT236" s="2">
        <f t="shared" si="173"/>
        <v>-22262.850393844379</v>
      </c>
      <c r="AU236" s="2">
        <f t="shared" si="174"/>
        <v>21112.699216329318</v>
      </c>
      <c r="AV236" s="2">
        <f t="shared" si="175"/>
        <v>38413.424184276744</v>
      </c>
      <c r="AW236" s="2">
        <f t="shared" si="176"/>
        <v>-22971.194705606107</v>
      </c>
      <c r="AX236" s="2">
        <f t="shared" si="177"/>
        <v>14292.078301155572</v>
      </c>
    </row>
    <row r="237" spans="6:50" x14ac:dyDescent="0.25">
      <c r="F237" s="5">
        <v>0.20499999999999999</v>
      </c>
      <c r="G237" s="5">
        <f t="shared" si="134"/>
        <v>5.3668874498825625</v>
      </c>
      <c r="H237" s="2">
        <f t="shared" si="135"/>
        <v>307.49999999999994</v>
      </c>
      <c r="I237" s="4">
        <f t="shared" si="136"/>
        <v>-0.60876142900871988</v>
      </c>
      <c r="J237" s="2">
        <f t="shared" si="137"/>
        <v>-0.79335334029123583</v>
      </c>
      <c r="K237" s="2">
        <f t="shared" si="138"/>
        <v>0.6087614290087191</v>
      </c>
      <c r="L237" s="2">
        <f t="shared" si="139"/>
        <v>0.79335334029123528</v>
      </c>
      <c r="M237" s="2">
        <f t="shared" si="140"/>
        <v>-0.79335334029123572</v>
      </c>
      <c r="N237" s="2">
        <f t="shared" si="141"/>
        <v>0.60876142900871988</v>
      </c>
      <c r="O237" s="2">
        <f t="shared" si="142"/>
        <v>0.79335334029123639</v>
      </c>
      <c r="P237" s="2">
        <f t="shared" si="143"/>
        <v>-0.60876142900872043</v>
      </c>
      <c r="Q237" s="5">
        <f t="shared" si="144"/>
        <v>3.8455474964417542</v>
      </c>
      <c r="R237" s="5">
        <f t="shared" si="145"/>
        <v>5.0630703544591933</v>
      </c>
      <c r="S237" s="5">
        <f t="shared" si="146"/>
        <v>6.6497770350416658</v>
      </c>
      <c r="T237" s="5">
        <f t="shared" si="147"/>
        <v>5.4322541770242241</v>
      </c>
      <c r="U237" s="2">
        <f t="shared" si="148"/>
        <v>1832.0288643319445</v>
      </c>
      <c r="V237" s="2">
        <f t="shared" si="149"/>
        <v>2412.0599316730099</v>
      </c>
      <c r="W237" s="2">
        <f t="shared" si="150"/>
        <v>3167.971135668055</v>
      </c>
      <c r="X237" s="2">
        <f t="shared" si="151"/>
        <v>2587.9400683269882</v>
      </c>
      <c r="Y237" s="2">
        <f t="shared" si="152"/>
        <v>9999.9999999999982</v>
      </c>
      <c r="Z237" s="2">
        <f t="shared" si="153"/>
        <v>-1827.9039933216679</v>
      </c>
      <c r="AA237" s="2">
        <f t="shared" si="154"/>
        <v>-2402.648447177743</v>
      </c>
      <c r="AB237" s="2">
        <f t="shared" si="155"/>
        <v>-3146.6587252301092</v>
      </c>
      <c r="AC237" s="2">
        <f t="shared" si="156"/>
        <v>-2576.3171879109682</v>
      </c>
      <c r="AD237" s="2">
        <f t="shared" si="157"/>
        <v>-9953.5283536404895</v>
      </c>
      <c r="AE237" s="2">
        <f t="shared" si="158"/>
        <v>-74.797808392335085</v>
      </c>
      <c r="AF237" s="2">
        <f t="shared" si="159"/>
        <v>-168.88096968117725</v>
      </c>
      <c r="AG237" s="2">
        <f t="shared" si="160"/>
        <v>223.32501044020742</v>
      </c>
      <c r="AH237" s="2">
        <f t="shared" si="161"/>
        <v>194.36921181724679</v>
      </c>
      <c r="AI237" s="2">
        <f t="shared" si="162"/>
        <v>174.0154441839419</v>
      </c>
      <c r="AJ237" s="2">
        <f t="shared" si="163"/>
        <v>-97.478401729806151</v>
      </c>
      <c r="AK237" s="2">
        <f t="shared" si="164"/>
        <v>129.58692579242359</v>
      </c>
      <c r="AL237" s="2">
        <f t="shared" si="165"/>
        <v>291.04281999570668</v>
      </c>
      <c r="AM237" s="2">
        <f t="shared" si="166"/>
        <v>-149.14474185957243</v>
      </c>
      <c r="AN237" s="2">
        <f t="shared" si="167"/>
        <v>174.00660219875169</v>
      </c>
      <c r="AO237" s="2">
        <f t="shared" si="168"/>
        <v>16729.027641539051</v>
      </c>
      <c r="AP237" s="2">
        <f t="shared" si="169"/>
        <v>28704.237056631489</v>
      </c>
      <c r="AQ237" s="2">
        <f t="shared" si="170"/>
        <v>-28928.079534114899</v>
      </c>
      <c r="AR237" s="2">
        <f t="shared" si="171"/>
        <v>-30797.263465211159</v>
      </c>
      <c r="AS237" s="2">
        <f t="shared" si="172"/>
        <v>-14292.078301155518</v>
      </c>
      <c r="AT237" s="2">
        <f t="shared" si="173"/>
        <v>-21801.693285415611</v>
      </c>
      <c r="AU237" s="2">
        <f t="shared" si="174"/>
        <v>22025.535762899053</v>
      </c>
      <c r="AV237" s="2">
        <f t="shared" si="175"/>
        <v>37699.807236427092</v>
      </c>
      <c r="AW237" s="2">
        <f t="shared" si="176"/>
        <v>-23631.571412754947</v>
      </c>
      <c r="AX237" s="2">
        <f t="shared" si="177"/>
        <v>14292.078301155587</v>
      </c>
    </row>
    <row r="238" spans="6:50" x14ac:dyDescent="0.25">
      <c r="F238" s="5">
        <v>0.20599999999999999</v>
      </c>
      <c r="G238" s="5">
        <f t="shared" si="134"/>
        <v>5.3930673886624776</v>
      </c>
      <c r="H238" s="2">
        <f t="shared" si="135"/>
        <v>308.99999999999994</v>
      </c>
      <c r="I238" s="4">
        <f t="shared" si="136"/>
        <v>-0.62932039104983684</v>
      </c>
      <c r="J238" s="2">
        <f t="shared" si="137"/>
        <v>-0.77714596145697146</v>
      </c>
      <c r="K238" s="2">
        <f t="shared" si="138"/>
        <v>0.62932039104983606</v>
      </c>
      <c r="L238" s="2">
        <f t="shared" si="139"/>
        <v>0.7771459614569709</v>
      </c>
      <c r="M238" s="2">
        <f t="shared" si="140"/>
        <v>-0.77714596145697135</v>
      </c>
      <c r="N238" s="2">
        <f t="shared" si="141"/>
        <v>0.62932039104983684</v>
      </c>
      <c r="O238" s="2">
        <f t="shared" si="142"/>
        <v>0.77714596145697201</v>
      </c>
      <c r="P238" s="2">
        <f t="shared" si="143"/>
        <v>-0.62932039104983739</v>
      </c>
      <c r="Q238" s="5">
        <f t="shared" si="144"/>
        <v>3.8411959132349014</v>
      </c>
      <c r="R238" s="5">
        <f t="shared" si="145"/>
        <v>5.0998366953345746</v>
      </c>
      <c r="S238" s="5">
        <f t="shared" si="146"/>
        <v>6.6541286182485173</v>
      </c>
      <c r="T238" s="5">
        <f t="shared" si="147"/>
        <v>5.3954878361488428</v>
      </c>
      <c r="U238" s="2">
        <f t="shared" si="148"/>
        <v>1829.9557587344002</v>
      </c>
      <c r="V238" s="2">
        <f t="shared" si="149"/>
        <v>2429.5755124276079</v>
      </c>
      <c r="W238" s="2">
        <f t="shared" si="150"/>
        <v>3170.0442412655989</v>
      </c>
      <c r="X238" s="2">
        <f t="shared" si="151"/>
        <v>2570.4244875723907</v>
      </c>
      <c r="Y238" s="2">
        <f t="shared" si="152"/>
        <v>9999.9999999999982</v>
      </c>
      <c r="Z238" s="2">
        <f t="shared" si="153"/>
        <v>-1825.8448713823393</v>
      </c>
      <c r="AA238" s="2">
        <f t="shared" si="154"/>
        <v>-2419.9575974584704</v>
      </c>
      <c r="AB238" s="2">
        <f t="shared" si="155"/>
        <v>-3148.6899946037483</v>
      </c>
      <c r="AC238" s="2">
        <f t="shared" si="156"/>
        <v>-2559.0358947799468</v>
      </c>
      <c r="AD238" s="2">
        <f t="shared" si="157"/>
        <v>-9953.5283582245047</v>
      </c>
      <c r="AE238" s="2">
        <f t="shared" si="158"/>
        <v>-77.149096375265657</v>
      </c>
      <c r="AF238" s="2">
        <f t="shared" si="159"/>
        <v>-167.83905495125677</v>
      </c>
      <c r="AG238" s="2">
        <f t="shared" si="160"/>
        <v>231.16867090156481</v>
      </c>
      <c r="AH238" s="2">
        <f t="shared" si="161"/>
        <v>187.83367981366783</v>
      </c>
      <c r="AI238" s="2">
        <f t="shared" si="162"/>
        <v>174.01419938871021</v>
      </c>
      <c r="AJ238" s="2">
        <f t="shared" si="163"/>
        <v>-95.271199743064358</v>
      </c>
      <c r="AK238" s="2">
        <f t="shared" si="164"/>
        <v>135.91338684606691</v>
      </c>
      <c r="AL238" s="2">
        <f t="shared" si="165"/>
        <v>285.4695343763305</v>
      </c>
      <c r="AM238" s="2">
        <f t="shared" si="166"/>
        <v>-152.1047148093715</v>
      </c>
      <c r="AN238" s="2">
        <f t="shared" si="167"/>
        <v>174.00700666996153</v>
      </c>
      <c r="AO238" s="2">
        <f t="shared" si="168"/>
        <v>17274.427105359504</v>
      </c>
      <c r="AP238" s="2">
        <f t="shared" si="169"/>
        <v>28322.021963068011</v>
      </c>
      <c r="AQ238" s="2">
        <f t="shared" si="170"/>
        <v>-29924.602223378213</v>
      </c>
      <c r="AR238" s="2">
        <f t="shared" si="171"/>
        <v>-29963.925146204812</v>
      </c>
      <c r="AS238" s="2">
        <f t="shared" si="172"/>
        <v>-14292.07830115551</v>
      </c>
      <c r="AT238" s="2">
        <f t="shared" si="173"/>
        <v>-21332.140913180505</v>
      </c>
      <c r="AU238" s="2">
        <f t="shared" si="174"/>
        <v>22934.721173490747</v>
      </c>
      <c r="AV238" s="2">
        <f t="shared" si="175"/>
        <v>36953.806196092366</v>
      </c>
      <c r="AW238" s="2">
        <f t="shared" si="176"/>
        <v>-24264.308155247025</v>
      </c>
      <c r="AX238" s="2">
        <f t="shared" si="177"/>
        <v>14292.078301155583</v>
      </c>
    </row>
    <row r="239" spans="6:50" x14ac:dyDescent="0.25">
      <c r="F239" s="5">
        <v>0.20699999999999999</v>
      </c>
      <c r="G239" s="5">
        <f t="shared" si="134"/>
        <v>5.4192473274423927</v>
      </c>
      <c r="H239" s="2">
        <f t="shared" si="135"/>
        <v>310.5</v>
      </c>
      <c r="I239" s="4">
        <f t="shared" si="136"/>
        <v>-0.6494480483301831</v>
      </c>
      <c r="J239" s="2">
        <f t="shared" si="137"/>
        <v>-0.76040596560003137</v>
      </c>
      <c r="K239" s="2">
        <f t="shared" si="138"/>
        <v>0.64944804833018244</v>
      </c>
      <c r="L239" s="2">
        <f t="shared" si="139"/>
        <v>0.76040596560003093</v>
      </c>
      <c r="M239" s="2">
        <f t="shared" si="140"/>
        <v>-0.76040596560003137</v>
      </c>
      <c r="N239" s="2">
        <f t="shared" si="141"/>
        <v>0.6494480483301831</v>
      </c>
      <c r="O239" s="2">
        <f t="shared" si="142"/>
        <v>0.76040596560003204</v>
      </c>
      <c r="P239" s="2">
        <f t="shared" si="143"/>
        <v>-0.64944804833018366</v>
      </c>
      <c r="Q239" s="5">
        <f t="shared" si="144"/>
        <v>3.8378082518114951</v>
      </c>
      <c r="R239" s="5">
        <f t="shared" si="145"/>
        <v>5.1367043484718611</v>
      </c>
      <c r="S239" s="5">
        <f t="shared" si="146"/>
        <v>6.6575162796719241</v>
      </c>
      <c r="T239" s="5">
        <f t="shared" si="147"/>
        <v>5.3586201830115563</v>
      </c>
      <c r="U239" s="2">
        <f t="shared" si="148"/>
        <v>1828.3418679903623</v>
      </c>
      <c r="V239" s="2">
        <f t="shared" si="149"/>
        <v>2447.1393586082058</v>
      </c>
      <c r="W239" s="2">
        <f t="shared" si="150"/>
        <v>3171.6581320096366</v>
      </c>
      <c r="X239" s="2">
        <f t="shared" si="151"/>
        <v>2552.8606413917923</v>
      </c>
      <c r="Y239" s="2">
        <f t="shared" si="152"/>
        <v>9999.9999999999964</v>
      </c>
      <c r="Z239" s="2">
        <f t="shared" si="153"/>
        <v>-1824.2418448713543</v>
      </c>
      <c r="AA239" s="2">
        <f t="shared" si="154"/>
        <v>-2437.3114372387731</v>
      </c>
      <c r="AB239" s="2">
        <f t="shared" si="155"/>
        <v>-3150.2712784586133</v>
      </c>
      <c r="AC239" s="2">
        <f t="shared" si="156"/>
        <v>-2541.7038012742646</v>
      </c>
      <c r="AD239" s="2">
        <f t="shared" si="157"/>
        <v>-9953.5283618430058</v>
      </c>
      <c r="AE239" s="2">
        <f t="shared" si="158"/>
        <v>-79.476303205475304</v>
      </c>
      <c r="AF239" s="2">
        <f t="shared" si="159"/>
        <v>-166.60353861310631</v>
      </c>
      <c r="AG239" s="2">
        <f t="shared" si="160"/>
        <v>238.80459822187211</v>
      </c>
      <c r="AH239" s="2">
        <f t="shared" si="161"/>
        <v>181.28824728508732</v>
      </c>
      <c r="AI239" s="2">
        <f t="shared" si="162"/>
        <v>174.01300368837784</v>
      </c>
      <c r="AJ239" s="2">
        <f t="shared" si="163"/>
        <v>-93.054795124359501</v>
      </c>
      <c r="AK239" s="2">
        <f t="shared" si="164"/>
        <v>142.29286445932075</v>
      </c>
      <c r="AL239" s="2">
        <f t="shared" si="165"/>
        <v>279.60426021375912</v>
      </c>
      <c r="AM239" s="2">
        <f t="shared" si="166"/>
        <v>-154.83479050771783</v>
      </c>
      <c r="AN239" s="2">
        <f t="shared" si="167"/>
        <v>174.00753904100256</v>
      </c>
      <c r="AO239" s="2">
        <f t="shared" si="168"/>
        <v>17811.195867700531</v>
      </c>
      <c r="AP239" s="2">
        <f t="shared" si="169"/>
        <v>27912.290504104712</v>
      </c>
      <c r="AQ239" s="2">
        <f t="shared" si="170"/>
        <v>-30897.40775706316</v>
      </c>
      <c r="AR239" s="2">
        <f t="shared" si="171"/>
        <v>-29118.156915897602</v>
      </c>
      <c r="AS239" s="2">
        <f t="shared" si="172"/>
        <v>-14292.078301155518</v>
      </c>
      <c r="AT239" s="2">
        <f t="shared" si="173"/>
        <v>-20854.230953642647</v>
      </c>
      <c r="AU239" s="2">
        <f t="shared" si="174"/>
        <v>23839.348206601131</v>
      </c>
      <c r="AV239" s="2">
        <f t="shared" si="175"/>
        <v>36176.216466359721</v>
      </c>
      <c r="AW239" s="2">
        <f t="shared" si="176"/>
        <v>-24869.255418162604</v>
      </c>
      <c r="AX239" s="2">
        <f t="shared" si="177"/>
        <v>14292.078301155605</v>
      </c>
    </row>
    <row r="240" spans="6:50" x14ac:dyDescent="0.25">
      <c r="F240" s="5">
        <v>0.20799999999999999</v>
      </c>
      <c r="G240" s="5">
        <f t="shared" si="134"/>
        <v>5.4454272662223078</v>
      </c>
      <c r="H240" s="2">
        <f t="shared" si="135"/>
        <v>312</v>
      </c>
      <c r="I240" s="4">
        <f t="shared" si="136"/>
        <v>-0.66913060635885779</v>
      </c>
      <c r="J240" s="2">
        <f t="shared" si="137"/>
        <v>-0.74314482547739458</v>
      </c>
      <c r="K240" s="2">
        <f t="shared" si="138"/>
        <v>0.66913060635885713</v>
      </c>
      <c r="L240" s="2">
        <f t="shared" si="139"/>
        <v>0.74314482547739413</v>
      </c>
      <c r="M240" s="2">
        <f t="shared" si="140"/>
        <v>-0.74314482547739458</v>
      </c>
      <c r="N240" s="2">
        <f t="shared" si="141"/>
        <v>0.66913060635885779</v>
      </c>
      <c r="O240" s="2">
        <f t="shared" si="142"/>
        <v>0.74314482547739524</v>
      </c>
      <c r="P240" s="2">
        <f t="shared" si="143"/>
        <v>-0.66913060635885835</v>
      </c>
      <c r="Q240" s="5">
        <f t="shared" si="144"/>
        <v>3.8353868339054578</v>
      </c>
      <c r="R240" s="5">
        <f t="shared" si="145"/>
        <v>5.1736480466231729</v>
      </c>
      <c r="S240" s="5">
        <f t="shared" si="146"/>
        <v>6.6599376975779618</v>
      </c>
      <c r="T240" s="5">
        <f t="shared" si="147"/>
        <v>5.3216764848602454</v>
      </c>
      <c r="U240" s="2">
        <f t="shared" si="148"/>
        <v>1827.1882981799322</v>
      </c>
      <c r="V240" s="2">
        <f t="shared" si="149"/>
        <v>2464.739432831966</v>
      </c>
      <c r="W240" s="2">
        <f t="shared" si="150"/>
        <v>3172.8117018200669</v>
      </c>
      <c r="X240" s="2">
        <f t="shared" si="151"/>
        <v>2535.260567168033</v>
      </c>
      <c r="Y240" s="2">
        <f t="shared" si="152"/>
        <v>9999.9999999999964</v>
      </c>
      <c r="Z240" s="2">
        <f t="shared" si="153"/>
        <v>-1823.0960288127046</v>
      </c>
      <c r="AA240" s="2">
        <f t="shared" si="154"/>
        <v>-2454.698029605966</v>
      </c>
      <c r="AB240" s="2">
        <f t="shared" si="155"/>
        <v>-3151.4015213509579</v>
      </c>
      <c r="AC240" s="2">
        <f t="shared" si="156"/>
        <v>-2524.332784686716</v>
      </c>
      <c r="AD240" s="2">
        <f t="shared" si="157"/>
        <v>-9953.5283644563442</v>
      </c>
      <c r="AE240" s="2">
        <f t="shared" si="158"/>
        <v>-81.78174037230346</v>
      </c>
      <c r="AF240" s="2">
        <f t="shared" si="159"/>
        <v>-165.16894079164115</v>
      </c>
      <c r="AG240" s="2">
        <f t="shared" si="160"/>
        <v>246.22055796787697</v>
      </c>
      <c r="AH240" s="2">
        <f t="shared" si="161"/>
        <v>174.74199337935516</v>
      </c>
      <c r="AI240" s="2">
        <f t="shared" si="162"/>
        <v>174.01187018328753</v>
      </c>
      <c r="AJ240" s="2">
        <f t="shared" si="163"/>
        <v>-90.827824341992184</v>
      </c>
      <c r="AK240" s="2">
        <f t="shared" si="164"/>
        <v>148.71878228118399</v>
      </c>
      <c r="AL240" s="2">
        <f t="shared" si="165"/>
        <v>273.45563308735171</v>
      </c>
      <c r="AM240" s="2">
        <f t="shared" si="166"/>
        <v>-157.33839754743781</v>
      </c>
      <c r="AN240" s="2">
        <f t="shared" si="167"/>
        <v>174.00819347910573</v>
      </c>
      <c r="AO240" s="2">
        <f t="shared" si="168"/>
        <v>18339.414208394213</v>
      </c>
      <c r="AP240" s="2">
        <f t="shared" si="169"/>
        <v>27474.87533488746</v>
      </c>
      <c r="AQ240" s="2">
        <f t="shared" si="170"/>
        <v>-31845.381268520083</v>
      </c>
      <c r="AR240" s="2">
        <f t="shared" si="171"/>
        <v>-28260.986575917104</v>
      </c>
      <c r="AS240" s="2">
        <f t="shared" si="172"/>
        <v>-14292.078301155514</v>
      </c>
      <c r="AT240" s="2">
        <f t="shared" si="173"/>
        <v>-20367.98293447895</v>
      </c>
      <c r="AU240" s="2">
        <f t="shared" si="174"/>
        <v>24738.48886811161</v>
      </c>
      <c r="AV240" s="2">
        <f t="shared" si="175"/>
        <v>35367.878976325665</v>
      </c>
      <c r="AW240" s="2">
        <f t="shared" si="176"/>
        <v>-25446.306608802734</v>
      </c>
      <c r="AX240" s="2">
        <f t="shared" si="177"/>
        <v>14292.07830115559</v>
      </c>
    </row>
    <row r="241" spans="6:50" x14ac:dyDescent="0.25">
      <c r="F241" s="5">
        <v>0.20899999999999999</v>
      </c>
      <c r="G241" s="5">
        <f t="shared" si="134"/>
        <v>5.4716072050022229</v>
      </c>
      <c r="H241" s="2">
        <f t="shared" si="135"/>
        <v>313.5</v>
      </c>
      <c r="I241" s="4">
        <f t="shared" si="136"/>
        <v>-0.68835457569375369</v>
      </c>
      <c r="J241" s="2">
        <f t="shared" si="137"/>
        <v>-0.72537437101228797</v>
      </c>
      <c r="K241" s="2">
        <f t="shared" si="138"/>
        <v>0.68835457569375302</v>
      </c>
      <c r="L241" s="2">
        <f t="shared" si="139"/>
        <v>0.72537437101228741</v>
      </c>
      <c r="M241" s="2">
        <f t="shared" si="140"/>
        <v>-0.72537437101228786</v>
      </c>
      <c r="N241" s="2">
        <f t="shared" si="141"/>
        <v>0.68835457569375369</v>
      </c>
      <c r="O241" s="2">
        <f t="shared" si="142"/>
        <v>0.72537437101228863</v>
      </c>
      <c r="P241" s="2">
        <f t="shared" si="143"/>
        <v>-0.68835457569375424</v>
      </c>
      <c r="Q241" s="5">
        <f t="shared" si="144"/>
        <v>3.8339333190356681</v>
      </c>
      <c r="R241" s="5">
        <f t="shared" si="145"/>
        <v>5.2106424704231751</v>
      </c>
      <c r="S241" s="5">
        <f t="shared" si="146"/>
        <v>6.661391212447751</v>
      </c>
      <c r="T241" s="5">
        <f t="shared" si="147"/>
        <v>5.2846820610602423</v>
      </c>
      <c r="U241" s="2">
        <f t="shared" si="148"/>
        <v>1826.4958399022348</v>
      </c>
      <c r="V241" s="2">
        <f t="shared" si="149"/>
        <v>2482.3636728871579</v>
      </c>
      <c r="W241" s="2">
        <f t="shared" si="150"/>
        <v>3173.5041600977638</v>
      </c>
      <c r="X241" s="2">
        <f t="shared" si="151"/>
        <v>2517.6363271128407</v>
      </c>
      <c r="Y241" s="2">
        <f t="shared" si="152"/>
        <v>9999.9999999999982</v>
      </c>
      <c r="Z241" s="2">
        <f t="shared" si="153"/>
        <v>-1822.4082202158384</v>
      </c>
      <c r="AA241" s="2">
        <f t="shared" si="154"/>
        <v>-2472.1054211425235</v>
      </c>
      <c r="AB241" s="2">
        <f t="shared" si="155"/>
        <v>-3152.0799689455662</v>
      </c>
      <c r="AC241" s="2">
        <f t="shared" si="156"/>
        <v>-2506.9347557319602</v>
      </c>
      <c r="AD241" s="2">
        <f t="shared" si="157"/>
        <v>-9953.5283660358891</v>
      </c>
      <c r="AE241" s="2">
        <f t="shared" si="158"/>
        <v>-84.067603460996935</v>
      </c>
      <c r="AF241" s="2">
        <f t="shared" si="159"/>
        <v>-163.53000317332848</v>
      </c>
      <c r="AG241" s="2">
        <f t="shared" si="160"/>
        <v>253.40474279346844</v>
      </c>
      <c r="AH241" s="2">
        <f t="shared" si="161"/>
        <v>168.20367513321528</v>
      </c>
      <c r="AI241" s="2">
        <f t="shared" si="162"/>
        <v>174.01081129235831</v>
      </c>
      <c r="AJ241" s="2">
        <f t="shared" si="163"/>
        <v>-88.588769707199674</v>
      </c>
      <c r="AK241" s="2">
        <f t="shared" si="164"/>
        <v>155.18417860626045</v>
      </c>
      <c r="AL241" s="2">
        <f t="shared" si="165"/>
        <v>267.03288160769193</v>
      </c>
      <c r="AM241" s="2">
        <f t="shared" si="166"/>
        <v>-159.61932769264217</v>
      </c>
      <c r="AN241" s="2">
        <f t="shared" si="167"/>
        <v>174.00896281411053</v>
      </c>
      <c r="AO241" s="2">
        <f t="shared" si="168"/>
        <v>18859.151533234635</v>
      </c>
      <c r="AP241" s="2">
        <f t="shared" si="169"/>
        <v>27009.644817664128</v>
      </c>
      <c r="AQ241" s="2">
        <f t="shared" si="170"/>
        <v>-32767.441643796843</v>
      </c>
      <c r="AR241" s="2">
        <f t="shared" si="171"/>
        <v>-27393.433008257434</v>
      </c>
      <c r="AS241" s="2">
        <f t="shared" si="172"/>
        <v>-14292.078301155518</v>
      </c>
      <c r="AT241" s="2">
        <f t="shared" si="173"/>
        <v>-19873.399065384659</v>
      </c>
      <c r="AU241" s="2">
        <f t="shared" si="174"/>
        <v>25631.195891517415</v>
      </c>
      <c r="AV241" s="2">
        <f t="shared" si="175"/>
        <v>34529.678760536954</v>
      </c>
      <c r="AW241" s="2">
        <f t="shared" si="176"/>
        <v>-25995.397285514118</v>
      </c>
      <c r="AX241" s="2">
        <f t="shared" si="177"/>
        <v>14292.07830115559</v>
      </c>
    </row>
    <row r="242" spans="6:50" x14ac:dyDescent="0.25">
      <c r="F242" s="5">
        <v>0.21</v>
      </c>
      <c r="G242" s="5">
        <f t="shared" si="134"/>
        <v>5.4977871437821371</v>
      </c>
      <c r="H242" s="2">
        <f t="shared" si="135"/>
        <v>314.99999999999994</v>
      </c>
      <c r="I242" s="4">
        <f t="shared" si="136"/>
        <v>-0.7071067811865468</v>
      </c>
      <c r="J242" s="2">
        <f t="shared" si="137"/>
        <v>-0.70710678118654835</v>
      </c>
      <c r="K242" s="2">
        <f t="shared" si="138"/>
        <v>0.70710678118654668</v>
      </c>
      <c r="L242" s="2">
        <f t="shared" si="139"/>
        <v>0.70710678118654846</v>
      </c>
      <c r="M242" s="2">
        <f t="shared" si="140"/>
        <v>-0.70710678118654835</v>
      </c>
      <c r="N242" s="2">
        <f t="shared" si="141"/>
        <v>0.70710678118654668</v>
      </c>
      <c r="O242" s="2">
        <f t="shared" si="142"/>
        <v>0.70710678118654835</v>
      </c>
      <c r="P242" s="2">
        <f t="shared" si="143"/>
        <v>-0.70710678118654657</v>
      </c>
      <c r="Q242" s="5">
        <f t="shared" si="144"/>
        <v>3.8334487033686142</v>
      </c>
      <c r="R242" s="5">
        <f t="shared" si="145"/>
        <v>5.2476622657417087</v>
      </c>
      <c r="S242" s="5">
        <f t="shared" si="146"/>
        <v>6.6618758281148054</v>
      </c>
      <c r="T242" s="5">
        <f t="shared" si="147"/>
        <v>5.2476622657417114</v>
      </c>
      <c r="U242" s="2">
        <f t="shared" si="148"/>
        <v>1826.2649677335851</v>
      </c>
      <c r="V242" s="2">
        <f t="shared" si="149"/>
        <v>2499.9999999999991</v>
      </c>
      <c r="W242" s="2">
        <f t="shared" si="150"/>
        <v>3173.7350322664147</v>
      </c>
      <c r="X242" s="2">
        <f t="shared" si="151"/>
        <v>2500.0000000000005</v>
      </c>
      <c r="Y242" s="2">
        <f t="shared" si="152"/>
        <v>9999.9999999999982</v>
      </c>
      <c r="Z242" s="2">
        <f t="shared" si="153"/>
        <v>-1822.17889751199</v>
      </c>
      <c r="AA242" s="2">
        <f t="shared" si="154"/>
        <v>-2489.5216502948847</v>
      </c>
      <c r="AB242" s="2">
        <f t="shared" si="155"/>
        <v>-3152.3061684625741</v>
      </c>
      <c r="AC242" s="2">
        <f t="shared" si="156"/>
        <v>-2489.5216502948861</v>
      </c>
      <c r="AD242" s="2">
        <f t="shared" si="157"/>
        <v>-9953.5283665643346</v>
      </c>
      <c r="AE242" s="2">
        <f t="shared" si="158"/>
        <v>-86.335965370584191</v>
      </c>
      <c r="AF242" s="2">
        <f t="shared" si="159"/>
        <v>-161.68171311720607</v>
      </c>
      <c r="AG242" s="2">
        <f t="shared" si="160"/>
        <v>260.34580398760551</v>
      </c>
      <c r="AH242" s="2">
        <f t="shared" si="161"/>
        <v>161.68171311720627</v>
      </c>
      <c r="AI242" s="2">
        <f t="shared" si="162"/>
        <v>174.00983861702153</v>
      </c>
      <c r="AJ242" s="2">
        <f t="shared" si="163"/>
        <v>-86.335965370584375</v>
      </c>
      <c r="AK242" s="2">
        <f t="shared" si="164"/>
        <v>161.68171311720567</v>
      </c>
      <c r="AL242" s="2">
        <f t="shared" si="165"/>
        <v>260.34580398760613</v>
      </c>
      <c r="AM242" s="2">
        <f t="shared" si="166"/>
        <v>-161.68171311720585</v>
      </c>
      <c r="AN242" s="2">
        <f t="shared" si="167"/>
        <v>174.00983861702161</v>
      </c>
      <c r="AO242" s="2">
        <f t="shared" si="168"/>
        <v>19370.465143917721</v>
      </c>
      <c r="AP242" s="2">
        <f t="shared" si="169"/>
        <v>26516.504294495553</v>
      </c>
      <c r="AQ242" s="2">
        <f t="shared" si="170"/>
        <v>-33662.543445073279</v>
      </c>
      <c r="AR242" s="2">
        <f t="shared" si="171"/>
        <v>-26516.504294495571</v>
      </c>
      <c r="AS242" s="2">
        <f t="shared" si="172"/>
        <v>-14292.078301155576</v>
      </c>
      <c r="AT242" s="2">
        <f t="shared" si="173"/>
        <v>-19370.465143917761</v>
      </c>
      <c r="AU242" s="2">
        <f t="shared" si="174"/>
        <v>26516.504294495491</v>
      </c>
      <c r="AV242" s="2">
        <f t="shared" si="175"/>
        <v>33662.543445073359</v>
      </c>
      <c r="AW242" s="2">
        <f t="shared" si="176"/>
        <v>-26516.504294495502</v>
      </c>
      <c r="AX242" s="2">
        <f t="shared" si="177"/>
        <v>14292.078301155587</v>
      </c>
    </row>
    <row r="243" spans="6:50" x14ac:dyDescent="0.25">
      <c r="F243" s="5">
        <v>0.21099999999999999</v>
      </c>
      <c r="G243" s="5">
        <f t="shared" si="134"/>
        <v>5.5239670825620522</v>
      </c>
      <c r="H243" s="2">
        <f t="shared" si="135"/>
        <v>316.49999999999994</v>
      </c>
      <c r="I243" s="4">
        <f t="shared" si="136"/>
        <v>-0.72537437101228697</v>
      </c>
      <c r="J243" s="2">
        <f t="shared" si="137"/>
        <v>-0.68835457569375469</v>
      </c>
      <c r="K243" s="2">
        <f t="shared" si="138"/>
        <v>0.72537437101228686</v>
      </c>
      <c r="L243" s="2">
        <f t="shared" si="139"/>
        <v>0.6883545756937548</v>
      </c>
      <c r="M243" s="2">
        <f t="shared" si="140"/>
        <v>-0.68835457569375469</v>
      </c>
      <c r="N243" s="2">
        <f t="shared" si="141"/>
        <v>0.72537437101228697</v>
      </c>
      <c r="O243" s="2">
        <f t="shared" si="142"/>
        <v>0.6883545756937548</v>
      </c>
      <c r="P243" s="2">
        <f t="shared" si="143"/>
        <v>-0.72537437101228686</v>
      </c>
      <c r="Q243" s="5">
        <f t="shared" si="144"/>
        <v>3.8339333190356677</v>
      </c>
      <c r="R243" s="5">
        <f t="shared" si="145"/>
        <v>5.2846820610602423</v>
      </c>
      <c r="S243" s="5">
        <f t="shared" si="146"/>
        <v>6.6613912124477519</v>
      </c>
      <c r="T243" s="5">
        <f t="shared" si="147"/>
        <v>5.2106424704231769</v>
      </c>
      <c r="U243" s="2">
        <f t="shared" si="148"/>
        <v>1826.4958399022348</v>
      </c>
      <c r="V243" s="2">
        <f t="shared" si="149"/>
        <v>2517.6363271128407</v>
      </c>
      <c r="W243" s="2">
        <f t="shared" si="150"/>
        <v>3173.5041600977647</v>
      </c>
      <c r="X243" s="2">
        <f t="shared" si="151"/>
        <v>2482.3636728871588</v>
      </c>
      <c r="Y243" s="2">
        <f t="shared" si="152"/>
        <v>10000</v>
      </c>
      <c r="Z243" s="2">
        <f t="shared" si="153"/>
        <v>-1822.4082202158384</v>
      </c>
      <c r="AA243" s="2">
        <f t="shared" si="154"/>
        <v>-2506.9347557319602</v>
      </c>
      <c r="AB243" s="2">
        <f t="shared" si="155"/>
        <v>-3152.0799689455671</v>
      </c>
      <c r="AC243" s="2">
        <f t="shared" si="156"/>
        <v>-2472.1054211425244</v>
      </c>
      <c r="AD243" s="2">
        <f t="shared" si="157"/>
        <v>-9953.5283660358909</v>
      </c>
      <c r="AE243" s="2">
        <f t="shared" si="158"/>
        <v>-88.588769707199546</v>
      </c>
      <c r="AF243" s="2">
        <f t="shared" si="159"/>
        <v>-159.61932769264226</v>
      </c>
      <c r="AG243" s="2">
        <f t="shared" si="160"/>
        <v>267.03288160769137</v>
      </c>
      <c r="AH243" s="2">
        <f t="shared" si="161"/>
        <v>155.18417860626079</v>
      </c>
      <c r="AI243" s="2">
        <f t="shared" si="162"/>
        <v>174.00896281411036</v>
      </c>
      <c r="AJ243" s="2">
        <f t="shared" si="163"/>
        <v>-84.067603460997049</v>
      </c>
      <c r="AK243" s="2">
        <f t="shared" si="164"/>
        <v>168.2036751332152</v>
      </c>
      <c r="AL243" s="2">
        <f t="shared" si="165"/>
        <v>253.40474279346921</v>
      </c>
      <c r="AM243" s="2">
        <f t="shared" si="166"/>
        <v>-163.53000317332834</v>
      </c>
      <c r="AN243" s="2">
        <f t="shared" si="167"/>
        <v>174.01081129235905</v>
      </c>
      <c r="AO243" s="2">
        <f t="shared" si="168"/>
        <v>19873.399065384634</v>
      </c>
      <c r="AP243" s="2">
        <f t="shared" si="169"/>
        <v>25995.397285514136</v>
      </c>
      <c r="AQ243" s="2">
        <f t="shared" si="170"/>
        <v>-34529.678760536881</v>
      </c>
      <c r="AR243" s="2">
        <f t="shared" si="171"/>
        <v>-25631.195891517465</v>
      </c>
      <c r="AS243" s="2">
        <f t="shared" si="172"/>
        <v>-14292.078301155572</v>
      </c>
      <c r="AT243" s="2">
        <f t="shared" si="173"/>
        <v>-18859.151533234664</v>
      </c>
      <c r="AU243" s="2">
        <f t="shared" si="174"/>
        <v>27393.433008257416</v>
      </c>
      <c r="AV243" s="2">
        <f t="shared" si="175"/>
        <v>32767.441643796938</v>
      </c>
      <c r="AW243" s="2">
        <f t="shared" si="176"/>
        <v>-27009.644817664095</v>
      </c>
      <c r="AX243" s="2">
        <f t="shared" si="177"/>
        <v>14292.078301155594</v>
      </c>
    </row>
    <row r="244" spans="6:50" x14ac:dyDescent="0.25">
      <c r="F244" s="5">
        <v>0.21199999999999999</v>
      </c>
      <c r="G244" s="5">
        <f t="shared" si="134"/>
        <v>5.5501470213419672</v>
      </c>
      <c r="H244" s="2">
        <f t="shared" si="135"/>
        <v>317.99999999999994</v>
      </c>
      <c r="I244" s="4">
        <f t="shared" si="136"/>
        <v>-0.74314482547739369</v>
      </c>
      <c r="J244" s="2">
        <f t="shared" si="137"/>
        <v>-0.6691306063588589</v>
      </c>
      <c r="K244" s="2">
        <f t="shared" si="138"/>
        <v>0.74314482547739358</v>
      </c>
      <c r="L244" s="2">
        <f t="shared" si="139"/>
        <v>0.6691306063588589</v>
      </c>
      <c r="M244" s="2">
        <f t="shared" si="140"/>
        <v>-0.66913060635885879</v>
      </c>
      <c r="N244" s="2">
        <f t="shared" si="141"/>
        <v>0.74314482547739369</v>
      </c>
      <c r="O244" s="2">
        <f t="shared" si="142"/>
        <v>0.6691306063588589</v>
      </c>
      <c r="P244" s="2">
        <f t="shared" si="143"/>
        <v>-0.74314482547739358</v>
      </c>
      <c r="Q244" s="5">
        <f t="shared" si="144"/>
        <v>3.8353868339054569</v>
      </c>
      <c r="R244" s="5">
        <f t="shared" si="145"/>
        <v>5.3216764848602445</v>
      </c>
      <c r="S244" s="5">
        <f t="shared" si="146"/>
        <v>6.6599376975779627</v>
      </c>
      <c r="T244" s="5">
        <f t="shared" si="147"/>
        <v>5.1736480466231747</v>
      </c>
      <c r="U244" s="2">
        <f t="shared" si="148"/>
        <v>1827.188298179932</v>
      </c>
      <c r="V244" s="2">
        <f t="shared" si="149"/>
        <v>2535.2605671680326</v>
      </c>
      <c r="W244" s="2">
        <f t="shared" si="150"/>
        <v>3172.8117018200669</v>
      </c>
      <c r="X244" s="2">
        <f t="shared" si="151"/>
        <v>2464.7394328319665</v>
      </c>
      <c r="Y244" s="2">
        <f t="shared" si="152"/>
        <v>9999.9999999999982</v>
      </c>
      <c r="Z244" s="2">
        <f t="shared" si="153"/>
        <v>-1823.0960288127044</v>
      </c>
      <c r="AA244" s="2">
        <f t="shared" si="154"/>
        <v>-2524.3327846867155</v>
      </c>
      <c r="AB244" s="2">
        <f t="shared" si="155"/>
        <v>-3151.4015213509579</v>
      </c>
      <c r="AC244" s="2">
        <f t="shared" si="156"/>
        <v>-2454.6980296059664</v>
      </c>
      <c r="AD244" s="2">
        <f t="shared" si="157"/>
        <v>-9953.5283644563442</v>
      </c>
      <c r="AE244" s="2">
        <f t="shared" si="158"/>
        <v>-90.827824341992041</v>
      </c>
      <c r="AF244" s="2">
        <f t="shared" si="159"/>
        <v>-157.33839754743789</v>
      </c>
      <c r="AG244" s="2">
        <f t="shared" si="160"/>
        <v>273.45563308735115</v>
      </c>
      <c r="AH244" s="2">
        <f t="shared" si="161"/>
        <v>148.7187822811843</v>
      </c>
      <c r="AI244" s="2">
        <f t="shared" si="162"/>
        <v>174.0081934791055</v>
      </c>
      <c r="AJ244" s="2">
        <f t="shared" si="163"/>
        <v>-81.78174037230356</v>
      </c>
      <c r="AK244" s="2">
        <f t="shared" si="164"/>
        <v>174.74199337935499</v>
      </c>
      <c r="AL244" s="2">
        <f t="shared" si="165"/>
        <v>246.22055796787765</v>
      </c>
      <c r="AM244" s="2">
        <f t="shared" si="166"/>
        <v>-165.16894079164101</v>
      </c>
      <c r="AN244" s="2">
        <f t="shared" si="167"/>
        <v>174.0118701832881</v>
      </c>
      <c r="AO244" s="2">
        <f t="shared" si="168"/>
        <v>20367.982934478921</v>
      </c>
      <c r="AP244" s="2">
        <f t="shared" si="169"/>
        <v>25446.306608802752</v>
      </c>
      <c r="AQ244" s="2">
        <f t="shared" si="170"/>
        <v>-35367.878976325585</v>
      </c>
      <c r="AR244" s="2">
        <f t="shared" si="171"/>
        <v>-24738.488868111657</v>
      </c>
      <c r="AS244" s="2">
        <f t="shared" si="172"/>
        <v>-14292.078301155569</v>
      </c>
      <c r="AT244" s="2">
        <f t="shared" si="173"/>
        <v>-18339.414208394239</v>
      </c>
      <c r="AU244" s="2">
        <f t="shared" si="174"/>
        <v>28260.986575917083</v>
      </c>
      <c r="AV244" s="2">
        <f t="shared" si="175"/>
        <v>31845.381268520166</v>
      </c>
      <c r="AW244" s="2">
        <f t="shared" si="176"/>
        <v>-27474.875334887427</v>
      </c>
      <c r="AX244" s="2">
        <f t="shared" si="177"/>
        <v>14292.07830115558</v>
      </c>
    </row>
    <row r="245" spans="6:50" x14ac:dyDescent="0.25">
      <c r="F245" s="5">
        <v>0.21299999999999999</v>
      </c>
      <c r="G245" s="5">
        <f t="shared" si="134"/>
        <v>5.5763269601218823</v>
      </c>
      <c r="H245" s="2">
        <f t="shared" si="135"/>
        <v>319.5</v>
      </c>
      <c r="I245" s="4">
        <f t="shared" si="136"/>
        <v>-0.76040596560003049</v>
      </c>
      <c r="J245" s="2">
        <f t="shared" si="137"/>
        <v>-0.64944804833018421</v>
      </c>
      <c r="K245" s="2">
        <f t="shared" si="138"/>
        <v>0.76040596560003038</v>
      </c>
      <c r="L245" s="2">
        <f t="shared" si="139"/>
        <v>0.64944804833018432</v>
      </c>
      <c r="M245" s="2">
        <f t="shared" si="140"/>
        <v>-0.64944804833018421</v>
      </c>
      <c r="N245" s="2">
        <f t="shared" si="141"/>
        <v>0.76040596560003049</v>
      </c>
      <c r="O245" s="2">
        <f t="shared" si="142"/>
        <v>0.64944804833018421</v>
      </c>
      <c r="P245" s="2">
        <f t="shared" si="143"/>
        <v>-0.76040596560003038</v>
      </c>
      <c r="Q245" s="5">
        <f t="shared" si="144"/>
        <v>3.8378082518114947</v>
      </c>
      <c r="R245" s="5">
        <f t="shared" si="145"/>
        <v>5.3586201830115563</v>
      </c>
      <c r="S245" s="5">
        <f t="shared" si="146"/>
        <v>6.6575162796719241</v>
      </c>
      <c r="T245" s="5">
        <f t="shared" si="147"/>
        <v>5.1367043484718629</v>
      </c>
      <c r="U245" s="2">
        <f t="shared" si="148"/>
        <v>1828.3418679903623</v>
      </c>
      <c r="V245" s="2">
        <f t="shared" si="149"/>
        <v>2552.8606413917923</v>
      </c>
      <c r="W245" s="2">
        <f t="shared" si="150"/>
        <v>3171.6581320096366</v>
      </c>
      <c r="X245" s="2">
        <f t="shared" si="151"/>
        <v>2447.1393586082063</v>
      </c>
      <c r="Y245" s="2">
        <f t="shared" si="152"/>
        <v>9999.9999999999982</v>
      </c>
      <c r="Z245" s="2">
        <f t="shared" si="153"/>
        <v>-1824.2418448713543</v>
      </c>
      <c r="AA245" s="2">
        <f t="shared" si="154"/>
        <v>-2541.7038012742646</v>
      </c>
      <c r="AB245" s="2">
        <f t="shared" si="155"/>
        <v>-3150.2712784586133</v>
      </c>
      <c r="AC245" s="2">
        <f t="shared" si="156"/>
        <v>-2437.3114372387736</v>
      </c>
      <c r="AD245" s="2">
        <f t="shared" si="157"/>
        <v>-9953.5283618430058</v>
      </c>
      <c r="AE245" s="2">
        <f t="shared" si="158"/>
        <v>-93.054795124359401</v>
      </c>
      <c r="AF245" s="2">
        <f t="shared" si="159"/>
        <v>-154.83479050771797</v>
      </c>
      <c r="AG245" s="2">
        <f t="shared" si="160"/>
        <v>279.60426021375855</v>
      </c>
      <c r="AH245" s="2">
        <f t="shared" si="161"/>
        <v>142.29286445932109</v>
      </c>
      <c r="AI245" s="2">
        <f t="shared" si="162"/>
        <v>174.00753904100227</v>
      </c>
      <c r="AJ245" s="2">
        <f t="shared" si="163"/>
        <v>-79.476303205475446</v>
      </c>
      <c r="AK245" s="2">
        <f t="shared" si="164"/>
        <v>181.28824728508724</v>
      </c>
      <c r="AL245" s="2">
        <f t="shared" si="165"/>
        <v>238.80459822187277</v>
      </c>
      <c r="AM245" s="2">
        <f t="shared" si="166"/>
        <v>-166.60353861310617</v>
      </c>
      <c r="AN245" s="2">
        <f t="shared" si="167"/>
        <v>174.0130036883784</v>
      </c>
      <c r="AO245" s="2">
        <f t="shared" si="168"/>
        <v>20854.230953642622</v>
      </c>
      <c r="AP245" s="2">
        <f t="shared" si="169"/>
        <v>24869.255418162626</v>
      </c>
      <c r="AQ245" s="2">
        <f t="shared" si="170"/>
        <v>-36176.216466359641</v>
      </c>
      <c r="AR245" s="2">
        <f t="shared" si="171"/>
        <v>-23839.348206601182</v>
      </c>
      <c r="AS245" s="2">
        <f t="shared" si="172"/>
        <v>-14292.078301155572</v>
      </c>
      <c r="AT245" s="2">
        <f t="shared" si="173"/>
        <v>-17811.19586770056</v>
      </c>
      <c r="AU245" s="2">
        <f t="shared" si="174"/>
        <v>29118.156915897584</v>
      </c>
      <c r="AV245" s="2">
        <f t="shared" si="175"/>
        <v>30897.407757063243</v>
      </c>
      <c r="AW245" s="2">
        <f t="shared" si="176"/>
        <v>-27912.290504104683</v>
      </c>
      <c r="AX245" s="2">
        <f t="shared" si="177"/>
        <v>14292.078301155583</v>
      </c>
    </row>
    <row r="246" spans="6:50" x14ac:dyDescent="0.25">
      <c r="F246" s="5">
        <v>0.214</v>
      </c>
      <c r="G246" s="5">
        <f t="shared" si="134"/>
        <v>5.6025068989017974</v>
      </c>
      <c r="H246" s="2">
        <f t="shared" si="135"/>
        <v>321</v>
      </c>
      <c r="I246" s="4">
        <f t="shared" si="136"/>
        <v>-0.77714596145697057</v>
      </c>
      <c r="J246" s="2">
        <f t="shared" si="137"/>
        <v>-0.62932039104983795</v>
      </c>
      <c r="K246" s="2">
        <f t="shared" si="138"/>
        <v>0.77714596145697046</v>
      </c>
      <c r="L246" s="2">
        <f t="shared" si="139"/>
        <v>0.62932039104983795</v>
      </c>
      <c r="M246" s="2">
        <f t="shared" si="140"/>
        <v>-0.62932039104983784</v>
      </c>
      <c r="N246" s="2">
        <f t="shared" si="141"/>
        <v>0.77714596145697057</v>
      </c>
      <c r="O246" s="2">
        <f t="shared" si="142"/>
        <v>0.62932039104983795</v>
      </c>
      <c r="P246" s="2">
        <f t="shared" si="143"/>
        <v>-0.77714596145697046</v>
      </c>
      <c r="Q246" s="5">
        <f t="shared" si="144"/>
        <v>3.8411959132349009</v>
      </c>
      <c r="R246" s="5">
        <f t="shared" si="145"/>
        <v>5.3954878361488428</v>
      </c>
      <c r="S246" s="5">
        <f t="shared" si="146"/>
        <v>6.6541286182485173</v>
      </c>
      <c r="T246" s="5">
        <f t="shared" si="147"/>
        <v>5.0998366953345773</v>
      </c>
      <c r="U246" s="2">
        <f t="shared" si="148"/>
        <v>1829.9557587344</v>
      </c>
      <c r="V246" s="2">
        <f t="shared" si="149"/>
        <v>2570.4244875723907</v>
      </c>
      <c r="W246" s="2">
        <f t="shared" si="150"/>
        <v>3170.0442412655989</v>
      </c>
      <c r="X246" s="2">
        <f t="shared" si="151"/>
        <v>2429.5755124276088</v>
      </c>
      <c r="Y246" s="2">
        <f t="shared" si="152"/>
        <v>9999.9999999999982</v>
      </c>
      <c r="Z246" s="2">
        <f t="shared" si="153"/>
        <v>-1825.8448713823391</v>
      </c>
      <c r="AA246" s="2">
        <f t="shared" si="154"/>
        <v>-2559.0358947799468</v>
      </c>
      <c r="AB246" s="2">
        <f t="shared" si="155"/>
        <v>-3148.6899946037483</v>
      </c>
      <c r="AC246" s="2">
        <f t="shared" si="156"/>
        <v>-2419.9575974584714</v>
      </c>
      <c r="AD246" s="2">
        <f t="shared" si="157"/>
        <v>-9953.5283582245065</v>
      </c>
      <c r="AE246" s="2">
        <f t="shared" si="158"/>
        <v>-95.27119974306423</v>
      </c>
      <c r="AF246" s="2">
        <f t="shared" si="159"/>
        <v>-152.10471480937164</v>
      </c>
      <c r="AG246" s="2">
        <f t="shared" si="160"/>
        <v>285.46953437632993</v>
      </c>
      <c r="AH246" s="2">
        <f t="shared" si="161"/>
        <v>135.91338684606728</v>
      </c>
      <c r="AI246" s="2">
        <f t="shared" si="162"/>
        <v>174.00700666996136</v>
      </c>
      <c r="AJ246" s="2">
        <f t="shared" si="163"/>
        <v>-77.149096375265756</v>
      </c>
      <c r="AK246" s="2">
        <f t="shared" si="164"/>
        <v>187.83367981366774</v>
      </c>
      <c r="AL246" s="2">
        <f t="shared" si="165"/>
        <v>231.16867090156552</v>
      </c>
      <c r="AM246" s="2">
        <f t="shared" si="166"/>
        <v>-167.83905495125671</v>
      </c>
      <c r="AN246" s="2">
        <f t="shared" si="167"/>
        <v>174.01419938871081</v>
      </c>
      <c r="AO246" s="2">
        <f t="shared" si="168"/>
        <v>21332.140913180479</v>
      </c>
      <c r="AP246" s="2">
        <f t="shared" si="169"/>
        <v>24264.308155247043</v>
      </c>
      <c r="AQ246" s="2">
        <f t="shared" si="170"/>
        <v>-36953.806196092293</v>
      </c>
      <c r="AR246" s="2">
        <f t="shared" si="171"/>
        <v>-22934.721173490798</v>
      </c>
      <c r="AS246" s="2">
        <f t="shared" si="172"/>
        <v>-14292.078301155569</v>
      </c>
      <c r="AT246" s="2">
        <f t="shared" si="173"/>
        <v>-17274.427105359529</v>
      </c>
      <c r="AU246" s="2">
        <f t="shared" si="174"/>
        <v>29963.925146204798</v>
      </c>
      <c r="AV246" s="2">
        <f t="shared" si="175"/>
        <v>29924.602223378304</v>
      </c>
      <c r="AW246" s="2">
        <f t="shared" si="176"/>
        <v>-28322.021963067986</v>
      </c>
      <c r="AX246" s="2">
        <f t="shared" si="177"/>
        <v>14292.078301155583</v>
      </c>
    </row>
    <row r="247" spans="6:50" x14ac:dyDescent="0.25">
      <c r="F247" s="5">
        <v>0.215</v>
      </c>
      <c r="G247" s="5">
        <f t="shared" si="134"/>
        <v>5.6286868376817125</v>
      </c>
      <c r="H247" s="2">
        <f t="shared" si="135"/>
        <v>322.5</v>
      </c>
      <c r="I247" s="4">
        <f t="shared" si="136"/>
        <v>-0.79335334029123494</v>
      </c>
      <c r="J247" s="2">
        <f t="shared" si="137"/>
        <v>-0.60876142900872099</v>
      </c>
      <c r="K247" s="2">
        <f t="shared" si="138"/>
        <v>0.79335334029123483</v>
      </c>
      <c r="L247" s="2">
        <f t="shared" si="139"/>
        <v>0.6087614290087211</v>
      </c>
      <c r="M247" s="2">
        <f t="shared" si="140"/>
        <v>-0.60876142900872088</v>
      </c>
      <c r="N247" s="2">
        <f t="shared" si="141"/>
        <v>0.79335334029123494</v>
      </c>
      <c r="O247" s="2">
        <f t="shared" si="142"/>
        <v>0.60876142900872099</v>
      </c>
      <c r="P247" s="2">
        <f t="shared" si="143"/>
        <v>-0.79335334029123483</v>
      </c>
      <c r="Q247" s="5">
        <f t="shared" si="144"/>
        <v>3.8455474964417538</v>
      </c>
      <c r="R247" s="5">
        <f t="shared" si="145"/>
        <v>5.4322541770242232</v>
      </c>
      <c r="S247" s="5">
        <f t="shared" si="146"/>
        <v>6.6497770350416658</v>
      </c>
      <c r="T247" s="5">
        <f t="shared" si="147"/>
        <v>5.063070354459196</v>
      </c>
      <c r="U247" s="2">
        <f t="shared" si="148"/>
        <v>1832.0288643319445</v>
      </c>
      <c r="V247" s="2">
        <f t="shared" si="149"/>
        <v>2587.9400683269878</v>
      </c>
      <c r="W247" s="2">
        <f t="shared" si="150"/>
        <v>3167.971135668055</v>
      </c>
      <c r="X247" s="2">
        <f t="shared" si="151"/>
        <v>2412.0599316730118</v>
      </c>
      <c r="Y247" s="2">
        <f t="shared" si="152"/>
        <v>9999.9999999999982</v>
      </c>
      <c r="Z247" s="2">
        <f t="shared" si="153"/>
        <v>-1827.9039933216679</v>
      </c>
      <c r="AA247" s="2">
        <f t="shared" si="154"/>
        <v>-2576.3171879109677</v>
      </c>
      <c r="AB247" s="2">
        <f t="shared" si="155"/>
        <v>-3146.6587252301092</v>
      </c>
      <c r="AC247" s="2">
        <f t="shared" si="156"/>
        <v>-2402.6484471777449</v>
      </c>
      <c r="AD247" s="2">
        <f t="shared" si="157"/>
        <v>-9953.5283536404895</v>
      </c>
      <c r="AE247" s="2">
        <f t="shared" si="158"/>
        <v>-97.478401729806023</v>
      </c>
      <c r="AF247" s="2">
        <f t="shared" si="159"/>
        <v>-149.14474185957252</v>
      </c>
      <c r="AG247" s="2">
        <f t="shared" si="160"/>
        <v>291.04281999570611</v>
      </c>
      <c r="AH247" s="2">
        <f t="shared" si="161"/>
        <v>129.58692579242404</v>
      </c>
      <c r="AI247" s="2">
        <f t="shared" si="162"/>
        <v>174.00660219875161</v>
      </c>
      <c r="AJ247" s="2">
        <f t="shared" si="163"/>
        <v>-74.797808392335185</v>
      </c>
      <c r="AK247" s="2">
        <f t="shared" si="164"/>
        <v>194.36921181724662</v>
      </c>
      <c r="AL247" s="2">
        <f t="shared" si="165"/>
        <v>223.32501044020813</v>
      </c>
      <c r="AM247" s="2">
        <f t="shared" si="166"/>
        <v>-168.88096968117728</v>
      </c>
      <c r="AN247" s="2">
        <f t="shared" si="167"/>
        <v>174.01544418394232</v>
      </c>
      <c r="AO247" s="2">
        <f t="shared" si="168"/>
        <v>21801.693285415589</v>
      </c>
      <c r="AP247" s="2">
        <f t="shared" si="169"/>
        <v>23631.571412754962</v>
      </c>
      <c r="AQ247" s="2">
        <f t="shared" si="170"/>
        <v>-37699.807236427019</v>
      </c>
      <c r="AR247" s="2">
        <f t="shared" si="171"/>
        <v>-22025.535762899111</v>
      </c>
      <c r="AS247" s="2">
        <f t="shared" si="172"/>
        <v>-14292.078301155583</v>
      </c>
      <c r="AT247" s="2">
        <f t="shared" si="173"/>
        <v>-16729.02764153908</v>
      </c>
      <c r="AU247" s="2">
        <f t="shared" si="174"/>
        <v>30797.263465211141</v>
      </c>
      <c r="AV247" s="2">
        <f t="shared" si="175"/>
        <v>28928.079534114986</v>
      </c>
      <c r="AW247" s="2">
        <f t="shared" si="176"/>
        <v>-28704.237056631471</v>
      </c>
      <c r="AX247" s="2">
        <f t="shared" si="177"/>
        <v>14292.078301155576</v>
      </c>
    </row>
    <row r="248" spans="6:50" x14ac:dyDescent="0.25">
      <c r="F248" s="5">
        <v>0.216</v>
      </c>
      <c r="G248" s="5">
        <f t="shared" si="134"/>
        <v>5.6548667764616276</v>
      </c>
      <c r="H248" s="2">
        <f t="shared" si="135"/>
        <v>324</v>
      </c>
      <c r="I248" s="4">
        <f t="shared" si="136"/>
        <v>-0.80901699437494734</v>
      </c>
      <c r="J248" s="2">
        <f t="shared" si="137"/>
        <v>-0.58778525229247336</v>
      </c>
      <c r="K248" s="2">
        <f t="shared" si="138"/>
        <v>0.80901699437494723</v>
      </c>
      <c r="L248" s="2">
        <f t="shared" si="139"/>
        <v>0.58778525229247347</v>
      </c>
      <c r="M248" s="2">
        <f t="shared" si="140"/>
        <v>-0.58778525229247336</v>
      </c>
      <c r="N248" s="2">
        <f t="shared" si="141"/>
        <v>0.80901699437494723</v>
      </c>
      <c r="O248" s="2">
        <f t="shared" si="142"/>
        <v>0.58778525229247336</v>
      </c>
      <c r="P248" s="2">
        <f t="shared" si="143"/>
        <v>-0.80901699437494723</v>
      </c>
      <c r="Q248" s="5">
        <f t="shared" si="144"/>
        <v>3.8508600190742888</v>
      </c>
      <c r="R248" s="5">
        <f t="shared" si="145"/>
        <v>5.4688940078241837</v>
      </c>
      <c r="S248" s="5">
        <f t="shared" si="146"/>
        <v>6.6444645124091304</v>
      </c>
      <c r="T248" s="5">
        <f t="shared" si="147"/>
        <v>5.0264305236592355</v>
      </c>
      <c r="U248" s="2">
        <f t="shared" si="148"/>
        <v>1834.559763979973</v>
      </c>
      <c r="V248" s="2">
        <f t="shared" si="149"/>
        <v>2605.3953793514584</v>
      </c>
      <c r="W248" s="2">
        <f t="shared" si="150"/>
        <v>3165.4402360200261</v>
      </c>
      <c r="X248" s="2">
        <f t="shared" si="151"/>
        <v>2394.6046206485403</v>
      </c>
      <c r="Y248" s="2">
        <f t="shared" si="152"/>
        <v>9999.9999999999982</v>
      </c>
      <c r="Z248" s="2">
        <f t="shared" si="153"/>
        <v>-1830.4177784394683</v>
      </c>
      <c r="AA248" s="2">
        <f t="shared" si="154"/>
        <v>-2593.5358450052472</v>
      </c>
      <c r="AB248" s="2">
        <f t="shared" si="155"/>
        <v>-3144.1788262644482</v>
      </c>
      <c r="AC248" s="2">
        <f t="shared" si="156"/>
        <v>-2385.3958984320147</v>
      </c>
      <c r="AD248" s="2">
        <f t="shared" si="157"/>
        <v>-9953.528348141177</v>
      </c>
      <c r="AE248" s="2">
        <f t="shared" si="158"/>
        <v>-99.677604602011144</v>
      </c>
      <c r="AF248" s="2">
        <f t="shared" si="159"/>
        <v>-145.9518284261795</v>
      </c>
      <c r="AG248" s="2">
        <f t="shared" si="160"/>
        <v>296.31609604945231</v>
      </c>
      <c r="AH248" s="2">
        <f t="shared" si="161"/>
        <v>123.31966703758202</v>
      </c>
      <c r="AI248" s="2">
        <f t="shared" si="162"/>
        <v>174.00633005884367</v>
      </c>
      <c r="AJ248" s="2">
        <f t="shared" si="163"/>
        <v>-72.420018833064006</v>
      </c>
      <c r="AK248" s="2">
        <f t="shared" si="164"/>
        <v>200.88545790550404</v>
      </c>
      <c r="AL248" s="2">
        <f t="shared" si="165"/>
        <v>215.28624551244855</v>
      </c>
      <c r="AM248" s="2">
        <f t="shared" si="166"/>
        <v>-169.73496014905268</v>
      </c>
      <c r="AN248" s="2">
        <f t="shared" si="167"/>
        <v>174.01672443583593</v>
      </c>
      <c r="AO248" s="2">
        <f t="shared" si="168"/>
        <v>22262.850393844357</v>
      </c>
      <c r="AP248" s="2">
        <f t="shared" si="169"/>
        <v>22971.194705606118</v>
      </c>
      <c r="AQ248" s="2">
        <f t="shared" si="170"/>
        <v>-38413.424184276679</v>
      </c>
      <c r="AR248" s="2">
        <f t="shared" si="171"/>
        <v>-21112.699216329373</v>
      </c>
      <c r="AS248" s="2">
        <f t="shared" si="172"/>
        <v>-14292.078301155572</v>
      </c>
      <c r="AT248" s="2">
        <f t="shared" si="173"/>
        <v>-16174.907605748831</v>
      </c>
      <c r="AU248" s="2">
        <f t="shared" si="174"/>
        <v>31617.137084419384</v>
      </c>
      <c r="AV248" s="2">
        <f t="shared" si="175"/>
        <v>27908.986316186663</v>
      </c>
      <c r="AW248" s="2">
        <f t="shared" si="176"/>
        <v>-29059.137493701641</v>
      </c>
      <c r="AX248" s="2">
        <f t="shared" si="177"/>
        <v>14292.078301155572</v>
      </c>
    </row>
    <row r="249" spans="6:50" x14ac:dyDescent="0.25">
      <c r="F249" s="5">
        <v>0.217</v>
      </c>
      <c r="G249" s="5">
        <f t="shared" si="134"/>
        <v>5.6810467152415418</v>
      </c>
      <c r="H249" s="2">
        <f t="shared" si="135"/>
        <v>325.49999999999994</v>
      </c>
      <c r="I249" s="4">
        <f t="shared" si="136"/>
        <v>-0.82412618862201514</v>
      </c>
      <c r="J249" s="2">
        <f t="shared" si="137"/>
        <v>-0.56640623692483372</v>
      </c>
      <c r="K249" s="2">
        <f t="shared" si="138"/>
        <v>0.82412618862201559</v>
      </c>
      <c r="L249" s="2">
        <f t="shared" si="139"/>
        <v>0.56640623692483449</v>
      </c>
      <c r="M249" s="2">
        <f t="shared" si="140"/>
        <v>-0.56640623692483361</v>
      </c>
      <c r="N249" s="2">
        <f t="shared" si="141"/>
        <v>0.82412618862201503</v>
      </c>
      <c r="O249" s="2">
        <f t="shared" si="142"/>
        <v>0.56640623692483294</v>
      </c>
      <c r="P249" s="2">
        <f t="shared" si="143"/>
        <v>-0.82412618862201448</v>
      </c>
      <c r="Q249" s="5">
        <f t="shared" si="144"/>
        <v>3.8571298401948604</v>
      </c>
      <c r="R249" s="5">
        <f t="shared" si="145"/>
        <v>5.5053822174388909</v>
      </c>
      <c r="S249" s="5">
        <f t="shared" si="146"/>
        <v>6.6381946912885583</v>
      </c>
      <c r="T249" s="5">
        <f t="shared" si="147"/>
        <v>4.9899423140445291</v>
      </c>
      <c r="U249" s="2">
        <f t="shared" si="148"/>
        <v>1837.5467231262876</v>
      </c>
      <c r="V249" s="2">
        <f t="shared" si="149"/>
        <v>2622.7784576475378</v>
      </c>
      <c r="W249" s="2">
        <f t="shared" si="150"/>
        <v>3162.4532768737113</v>
      </c>
      <c r="X249" s="2">
        <f t="shared" si="151"/>
        <v>2377.2215423524617</v>
      </c>
      <c r="Y249" s="2">
        <f t="shared" si="152"/>
        <v>9999.9999999999982</v>
      </c>
      <c r="Z249" s="2">
        <f t="shared" si="153"/>
        <v>-1833.3844782731535</v>
      </c>
      <c r="AA249" s="2">
        <f t="shared" si="154"/>
        <v>-2610.6800801912054</v>
      </c>
      <c r="AB249" s="2">
        <f t="shared" si="155"/>
        <v>-3141.2519533123545</v>
      </c>
      <c r="AC249" s="2">
        <f t="shared" si="156"/>
        <v>-2368.2118300101138</v>
      </c>
      <c r="AD249" s="2">
        <f t="shared" si="157"/>
        <v>-9953.5283417868268</v>
      </c>
      <c r="AE249" s="2">
        <f t="shared" si="158"/>
        <v>-101.86984614394423</v>
      </c>
      <c r="AF249" s="2">
        <f t="shared" si="159"/>
        <v>-142.52333815258206</v>
      </c>
      <c r="AG249" s="2">
        <f t="shared" si="160"/>
        <v>301.28197561879091</v>
      </c>
      <c r="AH249" s="2">
        <f t="shared" si="161"/>
        <v>117.11740190959554</v>
      </c>
      <c r="AI249" s="2">
        <f t="shared" si="162"/>
        <v>174.00619323186018</v>
      </c>
      <c r="AJ249" s="2">
        <f t="shared" si="163"/>
        <v>-70.01320551040898</v>
      </c>
      <c r="AK249" s="2">
        <f t="shared" si="164"/>
        <v>207.37274380854231</v>
      </c>
      <c r="AL249" s="2">
        <f t="shared" si="165"/>
        <v>207.06536501267053</v>
      </c>
      <c r="AM249" s="2">
        <f t="shared" si="166"/>
        <v>-170.40687719312021</v>
      </c>
      <c r="AN249" s="2">
        <f t="shared" si="167"/>
        <v>174.01802611768366</v>
      </c>
      <c r="AO249" s="2">
        <f t="shared" si="168"/>
        <v>22715.555660174112</v>
      </c>
      <c r="AP249" s="2">
        <f t="shared" si="169"/>
        <v>22283.371147254918</v>
      </c>
      <c r="AQ249" s="2">
        <f t="shared" si="170"/>
        <v>-39093.908486477034</v>
      </c>
      <c r="AR249" s="2">
        <f t="shared" si="171"/>
        <v>-20197.096622107634</v>
      </c>
      <c r="AS249" s="2">
        <f t="shared" si="172"/>
        <v>-14292.078301155638</v>
      </c>
      <c r="AT249" s="2">
        <f t="shared" si="173"/>
        <v>-15611.968869292794</v>
      </c>
      <c r="AU249" s="2">
        <f t="shared" si="174"/>
        <v>32422.506208514886</v>
      </c>
      <c r="AV249" s="2">
        <f t="shared" si="175"/>
        <v>26868.498900069684</v>
      </c>
      <c r="AW249" s="2">
        <f t="shared" si="176"/>
        <v>-29386.957938136216</v>
      </c>
      <c r="AX249" s="2">
        <f t="shared" si="177"/>
        <v>14292.078301155558</v>
      </c>
    </row>
    <row r="250" spans="6:50" x14ac:dyDescent="0.25">
      <c r="F250" s="5">
        <v>0.218</v>
      </c>
      <c r="G250" s="5">
        <f t="shared" si="134"/>
        <v>5.7072266540214569</v>
      </c>
      <c r="H250" s="2">
        <f t="shared" si="135"/>
        <v>326.99999999999994</v>
      </c>
      <c r="I250" s="4">
        <f t="shared" si="136"/>
        <v>-0.83867056794542361</v>
      </c>
      <c r="J250" s="2">
        <f t="shared" si="137"/>
        <v>-0.54463903501502786</v>
      </c>
      <c r="K250" s="2">
        <f t="shared" si="138"/>
        <v>0.83867056794542405</v>
      </c>
      <c r="L250" s="2">
        <f t="shared" si="139"/>
        <v>0.54463903501502864</v>
      </c>
      <c r="M250" s="2">
        <f t="shared" si="140"/>
        <v>-0.54463903501502775</v>
      </c>
      <c r="N250" s="2">
        <f t="shared" si="141"/>
        <v>0.83867056794542361</v>
      </c>
      <c r="O250" s="2">
        <f t="shared" si="142"/>
        <v>0.54463903501502708</v>
      </c>
      <c r="P250" s="2">
        <f t="shared" si="143"/>
        <v>-0.83867056794542305</v>
      </c>
      <c r="Q250" s="5">
        <f t="shared" si="144"/>
        <v>3.8643526627812581</v>
      </c>
      <c r="R250" s="5">
        <f t="shared" si="145"/>
        <v>5.5416937986721058</v>
      </c>
      <c r="S250" s="5">
        <f t="shared" si="146"/>
        <v>6.6309718687021615</v>
      </c>
      <c r="T250" s="5">
        <f t="shared" si="147"/>
        <v>4.9536307328113152</v>
      </c>
      <c r="U250" s="2">
        <f t="shared" si="148"/>
        <v>1840.9876946582929</v>
      </c>
      <c r="V250" s="2">
        <f t="shared" si="149"/>
        <v>2640.0773897216673</v>
      </c>
      <c r="W250" s="2">
        <f t="shared" si="150"/>
        <v>3159.0123053417065</v>
      </c>
      <c r="X250" s="2">
        <f t="shared" si="151"/>
        <v>2359.9226102783327</v>
      </c>
      <c r="Y250" s="2">
        <f t="shared" si="152"/>
        <v>10000</v>
      </c>
      <c r="Z250" s="2">
        <f t="shared" si="153"/>
        <v>-1836.8020293844818</v>
      </c>
      <c r="AA250" s="2">
        <f t="shared" si="154"/>
        <v>-2627.7381654923515</v>
      </c>
      <c r="AB250" s="2">
        <f t="shared" si="155"/>
        <v>-3137.8800606754567</v>
      </c>
      <c r="AC250" s="2">
        <f t="shared" si="156"/>
        <v>-2351.1080790947649</v>
      </c>
      <c r="AD250" s="2">
        <f t="shared" si="157"/>
        <v>-9953.5283346470551</v>
      </c>
      <c r="AE250" s="2">
        <f t="shared" si="158"/>
        <v>-104.05599282771385</v>
      </c>
      <c r="AF250" s="2">
        <f t="shared" si="159"/>
        <v>-138.8570622958367</v>
      </c>
      <c r="AG250" s="2">
        <f t="shared" si="160"/>
        <v>305.93372338888349</v>
      </c>
      <c r="AH250" s="2">
        <f t="shared" si="161"/>
        <v>110.98552495157229</v>
      </c>
      <c r="AI250" s="2">
        <f t="shared" si="162"/>
        <v>174.00619321690522</v>
      </c>
      <c r="AJ250" s="2">
        <f t="shared" si="163"/>
        <v>-67.574751860023198</v>
      </c>
      <c r="AK250" s="2">
        <f t="shared" si="164"/>
        <v>213.82112520757744</v>
      </c>
      <c r="AL250" s="2">
        <f t="shared" si="165"/>
        <v>198.67568298392777</v>
      </c>
      <c r="AM250" s="2">
        <f t="shared" si="166"/>
        <v>-170.90272136349466</v>
      </c>
      <c r="AN250" s="2">
        <f t="shared" si="167"/>
        <v>174.01933496798739</v>
      </c>
      <c r="AO250" s="2">
        <f t="shared" si="168"/>
        <v>23159.732931894101</v>
      </c>
      <c r="AP250" s="2">
        <f t="shared" si="169"/>
        <v>21568.33802854504</v>
      </c>
      <c r="AQ250" s="2">
        <f t="shared" si="170"/>
        <v>-39740.559664012682</v>
      </c>
      <c r="AR250" s="2">
        <f t="shared" si="171"/>
        <v>-19279.589597582079</v>
      </c>
      <c r="AS250" s="2">
        <f t="shared" si="172"/>
        <v>-14292.078301155616</v>
      </c>
      <c r="AT250" s="2">
        <f t="shared" si="173"/>
        <v>-15040.106422398498</v>
      </c>
      <c r="AU250" s="2">
        <f t="shared" si="174"/>
        <v>33212.328057866136</v>
      </c>
      <c r="AV250" s="2">
        <f t="shared" si="175"/>
        <v>25807.821203728548</v>
      </c>
      <c r="AW250" s="2">
        <f t="shared" si="176"/>
        <v>-29687.964538040615</v>
      </c>
      <c r="AX250" s="2">
        <f t="shared" si="177"/>
        <v>14292.078301155576</v>
      </c>
    </row>
    <row r="251" spans="6:50" x14ac:dyDescent="0.25">
      <c r="F251" s="5">
        <v>0.219</v>
      </c>
      <c r="G251" s="5">
        <f t="shared" si="134"/>
        <v>5.733406592801372</v>
      </c>
      <c r="H251" s="2">
        <f t="shared" si="135"/>
        <v>328.49999999999994</v>
      </c>
      <c r="I251" s="4">
        <f t="shared" si="136"/>
        <v>-0.85264016435409185</v>
      </c>
      <c r="J251" s="2">
        <f t="shared" si="137"/>
        <v>-0.52249856471594947</v>
      </c>
      <c r="K251" s="2">
        <f t="shared" si="138"/>
        <v>0.85264016435409229</v>
      </c>
      <c r="L251" s="2">
        <f t="shared" si="139"/>
        <v>0.52249856471595035</v>
      </c>
      <c r="M251" s="2">
        <f t="shared" si="140"/>
        <v>-0.52249856471594947</v>
      </c>
      <c r="N251" s="2">
        <f t="shared" si="141"/>
        <v>0.85264016435409185</v>
      </c>
      <c r="O251" s="2">
        <f t="shared" si="142"/>
        <v>0.5224985647159488</v>
      </c>
      <c r="P251" s="2">
        <f t="shared" si="143"/>
        <v>-0.85264016435409129</v>
      </c>
      <c r="Q251" s="5">
        <f t="shared" si="144"/>
        <v>3.8725235366716682</v>
      </c>
      <c r="R251" s="5">
        <f t="shared" si="145"/>
        <v>5.5778038653798525</v>
      </c>
      <c r="S251" s="5">
        <f t="shared" si="146"/>
        <v>6.622800994811751</v>
      </c>
      <c r="T251" s="5">
        <f t="shared" si="147"/>
        <v>4.9175206661035684</v>
      </c>
      <c r="U251" s="2">
        <f t="shared" si="148"/>
        <v>1844.8803203059797</v>
      </c>
      <c r="V251" s="2">
        <f t="shared" si="149"/>
        <v>2657.2803197499024</v>
      </c>
      <c r="W251" s="2">
        <f t="shared" si="150"/>
        <v>3155.1196796940194</v>
      </c>
      <c r="X251" s="2">
        <f t="shared" si="151"/>
        <v>2342.7196802500971</v>
      </c>
      <c r="Y251" s="2">
        <f t="shared" si="152"/>
        <v>9999.9999999999982</v>
      </c>
      <c r="Z251" s="2">
        <f t="shared" si="153"/>
        <v>-1840.6680548197321</v>
      </c>
      <c r="AA251" s="2">
        <f t="shared" si="154"/>
        <v>-2644.6984388705964</v>
      </c>
      <c r="AB251" s="2">
        <f t="shared" si="155"/>
        <v>-3134.0654001900957</v>
      </c>
      <c r="AC251" s="2">
        <f t="shared" si="156"/>
        <v>-2334.096432919659</v>
      </c>
      <c r="AD251" s="2">
        <f t="shared" si="157"/>
        <v>-9953.528326800084</v>
      </c>
      <c r="AE251" s="2">
        <f t="shared" si="158"/>
        <v>-106.23673437831569</v>
      </c>
      <c r="AF251" s="2">
        <f t="shared" si="159"/>
        <v>-134.95123958674287</v>
      </c>
      <c r="AG251" s="2">
        <f t="shared" si="160"/>
        <v>310.26527104368529</v>
      </c>
      <c r="AH251" s="2">
        <f t="shared" si="161"/>
        <v>104.92903293551633</v>
      </c>
      <c r="AI251" s="2">
        <f t="shared" si="162"/>
        <v>174.00633001414303</v>
      </c>
      <c r="AJ251" s="2">
        <f t="shared" si="163"/>
        <v>-65.101954556444568</v>
      </c>
      <c r="AK251" s="2">
        <f t="shared" si="164"/>
        <v>220.22040799974749</v>
      </c>
      <c r="AL251" s="2">
        <f t="shared" si="165"/>
        <v>190.13080262801992</v>
      </c>
      <c r="AM251" s="2">
        <f t="shared" si="166"/>
        <v>-171.22861942461398</v>
      </c>
      <c r="AN251" s="2">
        <f t="shared" si="167"/>
        <v>174.02063664670888</v>
      </c>
      <c r="AO251" s="2">
        <f t="shared" si="168"/>
        <v>23595.285892789801</v>
      </c>
      <c r="AP251" s="2">
        <f t="shared" si="169"/>
        <v>20826.37729675895</v>
      </c>
      <c r="AQ251" s="2">
        <f t="shared" si="170"/>
        <v>-40352.726433767093</v>
      </c>
      <c r="AR251" s="2">
        <f t="shared" si="171"/>
        <v>-18361.015056937289</v>
      </c>
      <c r="AS251" s="2">
        <f t="shared" si="172"/>
        <v>-14292.07830115563</v>
      </c>
      <c r="AT251" s="2">
        <f t="shared" si="173"/>
        <v>-14459.209791488633</v>
      </c>
      <c r="AU251" s="2">
        <f t="shared" si="174"/>
        <v>33985.558928496757</v>
      </c>
      <c r="AV251" s="2">
        <f t="shared" si="175"/>
        <v>24728.182562207538</v>
      </c>
      <c r="AW251" s="2">
        <f t="shared" si="176"/>
        <v>-29962.453398060105</v>
      </c>
      <c r="AX251" s="2">
        <f t="shared" si="177"/>
        <v>14292.078301155554</v>
      </c>
    </row>
    <row r="252" spans="6:50" x14ac:dyDescent="0.25">
      <c r="F252" s="5">
        <v>0.22</v>
      </c>
      <c r="G252" s="5">
        <f t="shared" si="134"/>
        <v>5.7595865315812871</v>
      </c>
      <c r="H252" s="2">
        <f t="shared" si="135"/>
        <v>329.99999999999994</v>
      </c>
      <c r="I252" s="4">
        <f t="shared" si="136"/>
        <v>-0.86602540378443837</v>
      </c>
      <c r="J252" s="2">
        <f t="shared" si="137"/>
        <v>-0.50000000000000056</v>
      </c>
      <c r="K252" s="2">
        <f t="shared" si="138"/>
        <v>0.86602540378443882</v>
      </c>
      <c r="L252" s="2">
        <f t="shared" si="139"/>
        <v>0.50000000000000133</v>
      </c>
      <c r="M252" s="2">
        <f t="shared" si="140"/>
        <v>-0.50000000000000044</v>
      </c>
      <c r="N252" s="2">
        <f t="shared" si="141"/>
        <v>0.86602540378443837</v>
      </c>
      <c r="O252" s="2">
        <f t="shared" si="142"/>
        <v>0.49999999999999978</v>
      </c>
      <c r="P252" s="2">
        <f t="shared" si="143"/>
        <v>-0.86602540378443782</v>
      </c>
      <c r="Q252" s="5">
        <f t="shared" si="144"/>
        <v>3.8816368619572708</v>
      </c>
      <c r="R252" s="5">
        <f t="shared" si="145"/>
        <v>5.6136876695261471</v>
      </c>
      <c r="S252" s="5">
        <f t="shared" si="146"/>
        <v>6.6136876695261488</v>
      </c>
      <c r="T252" s="5">
        <f t="shared" si="147"/>
        <v>4.8816368619572739</v>
      </c>
      <c r="U252" s="2">
        <f t="shared" si="148"/>
        <v>1849.2219322581707</v>
      </c>
      <c r="V252" s="2">
        <f t="shared" si="149"/>
        <v>2674.3754577033083</v>
      </c>
      <c r="W252" s="2">
        <f t="shared" si="150"/>
        <v>3150.7780677418291</v>
      </c>
      <c r="X252" s="2">
        <f t="shared" si="151"/>
        <v>2325.6245422966917</v>
      </c>
      <c r="Y252" s="2">
        <f t="shared" si="152"/>
        <v>10000</v>
      </c>
      <c r="Z252" s="2">
        <f t="shared" si="153"/>
        <v>-1844.9798657921222</v>
      </c>
      <c r="AA252" s="2">
        <f t="shared" si="154"/>
        <v>-2661.5493122023936</v>
      </c>
      <c r="AB252" s="2">
        <f t="shared" si="155"/>
        <v>-3129.8105198875296</v>
      </c>
      <c r="AC252" s="2">
        <f t="shared" si="156"/>
        <v>-2317.1886204498442</v>
      </c>
      <c r="AD252" s="2">
        <f t="shared" si="157"/>
        <v>-9953.5283183318897</v>
      </c>
      <c r="AE252" s="2">
        <f t="shared" si="158"/>
        <v>-108.41257848950789</v>
      </c>
      <c r="AF252" s="2">
        <f t="shared" si="159"/>
        <v>-130.80457511183067</v>
      </c>
      <c r="AG252" s="2">
        <f t="shared" si="160"/>
        <v>314.27123050513819</v>
      </c>
      <c r="AH252" s="2">
        <f t="shared" si="161"/>
        <v>98.952525220995156</v>
      </c>
      <c r="AI252" s="2">
        <f t="shared" si="162"/>
        <v>174.00660212479477</v>
      </c>
      <c r="AJ252" s="2">
        <f t="shared" si="163"/>
        <v>-62.592031374458891</v>
      </c>
      <c r="AK252" s="2">
        <f t="shared" si="164"/>
        <v>226.56016995614988</v>
      </c>
      <c r="AL252" s="2">
        <f t="shared" si="165"/>
        <v>181.44457953069633</v>
      </c>
      <c r="AM252" s="2">
        <f t="shared" si="166"/>
        <v>-171.39080122000374</v>
      </c>
      <c r="AN252" s="2">
        <f t="shared" si="167"/>
        <v>174.02191689238359</v>
      </c>
      <c r="AO252" s="2">
        <f t="shared" si="168"/>
        <v>24022.097558563826</v>
      </c>
      <c r="AP252" s="2">
        <f t="shared" si="169"/>
        <v>20057.815932774833</v>
      </c>
      <c r="AQ252" s="2">
        <f t="shared" si="170"/>
        <v>-40929.807725269071</v>
      </c>
      <c r="AR252" s="2">
        <f t="shared" si="171"/>
        <v>-17442.184067225237</v>
      </c>
      <c r="AS252" s="2">
        <f t="shared" si="172"/>
        <v>-14292.078301155649</v>
      </c>
      <c r="AT252" s="2">
        <f t="shared" si="173"/>
        <v>-13869.164491936293</v>
      </c>
      <c r="AU252" s="2">
        <f t="shared" si="174"/>
        <v>34741.156284430494</v>
      </c>
      <c r="AV252" s="2">
        <f t="shared" si="175"/>
        <v>23630.835508063708</v>
      </c>
      <c r="AW252" s="2">
        <f t="shared" si="176"/>
        <v>-30210.748999402364</v>
      </c>
      <c r="AX252" s="2">
        <f t="shared" si="177"/>
        <v>14292.078301155547</v>
      </c>
    </row>
    <row r="253" spans="6:50" x14ac:dyDescent="0.25">
      <c r="F253" s="5">
        <v>0.221</v>
      </c>
      <c r="G253" s="5">
        <f t="shared" si="134"/>
        <v>5.7857664703612022</v>
      </c>
      <c r="H253" s="2">
        <f t="shared" si="135"/>
        <v>331.5</v>
      </c>
      <c r="I253" s="4">
        <f t="shared" si="136"/>
        <v>-0.87881711266196516</v>
      </c>
      <c r="J253" s="2">
        <f t="shared" si="137"/>
        <v>-0.47715876025960879</v>
      </c>
      <c r="K253" s="2">
        <f t="shared" si="138"/>
        <v>0.8788171126619656</v>
      </c>
      <c r="L253" s="2">
        <f t="shared" si="139"/>
        <v>0.47715876025960968</v>
      </c>
      <c r="M253" s="2">
        <f t="shared" si="140"/>
        <v>-0.47715876025960874</v>
      </c>
      <c r="N253" s="2">
        <f t="shared" si="141"/>
        <v>0.87881711266196516</v>
      </c>
      <c r="O253" s="2">
        <f t="shared" si="142"/>
        <v>0.47715876025960807</v>
      </c>
      <c r="P253" s="2">
        <f t="shared" si="143"/>
        <v>-0.87881711266196472</v>
      </c>
      <c r="Q253" s="5">
        <f t="shared" si="144"/>
        <v>3.891686392820136</v>
      </c>
      <c r="R253" s="5">
        <f t="shared" si="145"/>
        <v>5.6493206181440652</v>
      </c>
      <c r="S253" s="5">
        <f t="shared" si="146"/>
        <v>6.6036381386632836</v>
      </c>
      <c r="T253" s="5">
        <f t="shared" si="147"/>
        <v>4.846003913339354</v>
      </c>
      <c r="U253" s="2">
        <f t="shared" si="148"/>
        <v>1854.0095549909022</v>
      </c>
      <c r="V253" s="2">
        <f t="shared" si="149"/>
        <v>2691.3510874282529</v>
      </c>
      <c r="W253" s="2">
        <f t="shared" si="150"/>
        <v>3145.9904450090962</v>
      </c>
      <c r="X253" s="2">
        <f t="shared" si="151"/>
        <v>2308.6489125717462</v>
      </c>
      <c r="Y253" s="2">
        <f t="shared" si="152"/>
        <v>9999.9999999999964</v>
      </c>
      <c r="Z253" s="2">
        <f t="shared" si="153"/>
        <v>-1849.734463585406</v>
      </c>
      <c r="AA253" s="2">
        <f t="shared" si="154"/>
        <v>-2678.2792791818702</v>
      </c>
      <c r="AB253" s="2">
        <f t="shared" si="155"/>
        <v>-3125.1182624757766</v>
      </c>
      <c r="AC253" s="2">
        <f t="shared" si="156"/>
        <v>-2300.3963040921949</v>
      </c>
      <c r="AD253" s="2">
        <f t="shared" si="157"/>
        <v>-9953.5283093352482</v>
      </c>
      <c r="AE253" s="2">
        <f t="shared" si="158"/>
        <v>-110.58384570000939</v>
      </c>
      <c r="AF253" s="2">
        <f t="shared" si="159"/>
        <v>-126.41625811909384</v>
      </c>
      <c r="AG253" s="2">
        <f t="shared" si="160"/>
        <v>317.94690497542234</v>
      </c>
      <c r="AH253" s="2">
        <f t="shared" si="161"/>
        <v>93.06020541123948</v>
      </c>
      <c r="AI253" s="2">
        <f t="shared" si="162"/>
        <v>174.00700656755859</v>
      </c>
      <c r="AJ253" s="2">
        <f t="shared" si="163"/>
        <v>-60.042129310757609</v>
      </c>
      <c r="AK253" s="2">
        <f t="shared" si="164"/>
        <v>232.82978372503754</v>
      </c>
      <c r="AL253" s="2">
        <f t="shared" si="165"/>
        <v>172.63108423880587</v>
      </c>
      <c r="AM253" s="2">
        <f t="shared" si="166"/>
        <v>-171.39557697471358</v>
      </c>
      <c r="AN253" s="2">
        <f t="shared" si="167"/>
        <v>174.02316167837225</v>
      </c>
      <c r="AO253" s="2">
        <f t="shared" si="168"/>
        <v>24440.029859471993</v>
      </c>
      <c r="AP253" s="2">
        <f t="shared" si="169"/>
        <v>19263.026224509227</v>
      </c>
      <c r="AQ253" s="2">
        <f t="shared" si="170"/>
        <v>-41471.253590175394</v>
      </c>
      <c r="AR253" s="2">
        <f t="shared" si="171"/>
        <v>-16523.880794961457</v>
      </c>
      <c r="AS253" s="2">
        <f t="shared" si="172"/>
        <v>-14292.078301155627</v>
      </c>
      <c r="AT253" s="2">
        <f t="shared" si="173"/>
        <v>-13269.853511533916</v>
      </c>
      <c r="AU253" s="2">
        <f t="shared" si="174"/>
        <v>35478.08087720006</v>
      </c>
      <c r="AV253" s="2">
        <f t="shared" si="175"/>
        <v>22517.053507936696</v>
      </c>
      <c r="AW253" s="2">
        <f t="shared" si="176"/>
        <v>-30433.202572447299</v>
      </c>
      <c r="AX253" s="2">
        <f t="shared" si="177"/>
        <v>14292.07830115554</v>
      </c>
    </row>
    <row r="254" spans="6:50" x14ac:dyDescent="0.25">
      <c r="F254" s="5">
        <v>0.222</v>
      </c>
      <c r="G254" s="5">
        <f t="shared" si="134"/>
        <v>5.8119464091411173</v>
      </c>
      <c r="H254" s="2">
        <f t="shared" si="135"/>
        <v>333</v>
      </c>
      <c r="I254" s="4">
        <f t="shared" si="136"/>
        <v>-0.89100652418836779</v>
      </c>
      <c r="J254" s="2">
        <f t="shared" si="137"/>
        <v>-0.45399049973954703</v>
      </c>
      <c r="K254" s="2">
        <f t="shared" si="138"/>
        <v>0.89100652418836812</v>
      </c>
      <c r="L254" s="2">
        <f t="shared" si="139"/>
        <v>0.45399049973954797</v>
      </c>
      <c r="M254" s="2">
        <f t="shared" si="140"/>
        <v>-0.45399049973954697</v>
      </c>
      <c r="N254" s="2">
        <f t="shared" si="141"/>
        <v>0.89100652418836768</v>
      </c>
      <c r="O254" s="2">
        <f t="shared" si="142"/>
        <v>0.4539904997395463</v>
      </c>
      <c r="P254" s="2">
        <f t="shared" si="143"/>
        <v>-0.89100652418836723</v>
      </c>
      <c r="Q254" s="5">
        <f t="shared" si="144"/>
        <v>3.9026652418137946</v>
      </c>
      <c r="R254" s="5">
        <f t="shared" si="145"/>
        <v>5.6846782901905302</v>
      </c>
      <c r="S254" s="5">
        <f t="shared" si="146"/>
        <v>6.5926592896696246</v>
      </c>
      <c r="T254" s="5">
        <f t="shared" si="147"/>
        <v>4.8106462412928899</v>
      </c>
      <c r="U254" s="2">
        <f t="shared" si="148"/>
        <v>1859.2399073067002</v>
      </c>
      <c r="V254" s="2">
        <f t="shared" si="149"/>
        <v>2708.1955746760746</v>
      </c>
      <c r="W254" s="2">
        <f t="shared" si="150"/>
        <v>3140.7600926932987</v>
      </c>
      <c r="X254" s="2">
        <f t="shared" si="151"/>
        <v>2291.8044253239245</v>
      </c>
      <c r="Y254" s="2">
        <f t="shared" si="152"/>
        <v>9999.9999999999982</v>
      </c>
      <c r="Z254" s="2">
        <f t="shared" si="153"/>
        <v>-1854.9285416774769</v>
      </c>
      <c r="AA254" s="2">
        <f t="shared" si="154"/>
        <v>-2694.876923145302</v>
      </c>
      <c r="AB254" s="2">
        <f t="shared" si="155"/>
        <v>-3119.9917636432469</v>
      </c>
      <c r="AC254" s="2">
        <f t="shared" si="156"/>
        <v>-2283.7310714427063</v>
      </c>
      <c r="AD254" s="2">
        <f t="shared" si="157"/>
        <v>-9953.5282999087322</v>
      </c>
      <c r="AE254" s="2">
        <f t="shared" si="158"/>
        <v>-112.75066444223457</v>
      </c>
      <c r="AF254" s="2">
        <f t="shared" si="159"/>
        <v>-121.7859786516841</v>
      </c>
      <c r="AG254" s="2">
        <f t="shared" si="160"/>
        <v>321.28829775010496</v>
      </c>
      <c r="AH254" s="2">
        <f t="shared" si="161"/>
        <v>87.2558842550891</v>
      </c>
      <c r="AI254" s="2">
        <f t="shared" si="162"/>
        <v>174.00753891127539</v>
      </c>
      <c r="AJ254" s="2">
        <f t="shared" si="163"/>
        <v>-57.44933298072511</v>
      </c>
      <c r="AK254" s="2">
        <f t="shared" si="164"/>
        <v>239.01844112502104</v>
      </c>
      <c r="AL254" s="2">
        <f t="shared" si="165"/>
        <v>163.7045643284219</v>
      </c>
      <c r="AM254" s="2">
        <f t="shared" si="166"/>
        <v>-171.24931510617876</v>
      </c>
      <c r="AN254" s="2">
        <f t="shared" si="167"/>
        <v>174.02435736653911</v>
      </c>
      <c r="AO254" s="2">
        <f t="shared" si="168"/>
        <v>24848.923311624691</v>
      </c>
      <c r="AP254" s="2">
        <f t="shared" si="169"/>
        <v>18442.425935094314</v>
      </c>
      <c r="AQ254" s="2">
        <f t="shared" si="170"/>
        <v>-41976.566002502892</v>
      </c>
      <c r="AR254" s="2">
        <f t="shared" si="171"/>
        <v>-15606.861545371739</v>
      </c>
      <c r="AS254" s="2">
        <f t="shared" si="172"/>
        <v>-14292.078301155623</v>
      </c>
      <c r="AT254" s="2">
        <f t="shared" si="173"/>
        <v>-12661.158819808168</v>
      </c>
      <c r="AU254" s="2">
        <f t="shared" si="174"/>
        <v>36195.298887216726</v>
      </c>
      <c r="AV254" s="2">
        <f t="shared" si="175"/>
        <v>21388.128660657814</v>
      </c>
      <c r="AW254" s="2">
        <f t="shared" si="176"/>
        <v>-30630.190426910824</v>
      </c>
      <c r="AX254" s="2">
        <f t="shared" si="177"/>
        <v>14292.07830115555</v>
      </c>
    </row>
    <row r="255" spans="6:50" x14ac:dyDescent="0.25">
      <c r="F255" s="5">
        <v>0.223</v>
      </c>
      <c r="G255" s="5">
        <f t="shared" si="134"/>
        <v>5.8381263479210324</v>
      </c>
      <c r="H255" s="2">
        <f t="shared" si="135"/>
        <v>334.5</v>
      </c>
      <c r="I255" s="4">
        <f t="shared" si="136"/>
        <v>-0.90258528434986052</v>
      </c>
      <c r="J255" s="2">
        <f t="shared" si="137"/>
        <v>-0.43051109680829525</v>
      </c>
      <c r="K255" s="2">
        <f t="shared" si="138"/>
        <v>0.90258528434986085</v>
      </c>
      <c r="L255" s="2">
        <f t="shared" si="139"/>
        <v>0.43051109680829619</v>
      </c>
      <c r="M255" s="2">
        <f t="shared" si="140"/>
        <v>-0.43051109680829519</v>
      </c>
      <c r="N255" s="2">
        <f t="shared" si="141"/>
        <v>0.90258528434986052</v>
      </c>
      <c r="O255" s="2">
        <f t="shared" si="142"/>
        <v>0.43051109680829452</v>
      </c>
      <c r="P255" s="2">
        <f t="shared" si="143"/>
        <v>-0.90258528434986007</v>
      </c>
      <c r="Q255" s="5">
        <f t="shared" si="144"/>
        <v>3.914565884583554</v>
      </c>
      <c r="R255" s="5">
        <f t="shared" si="145"/>
        <v>5.7197364532832742</v>
      </c>
      <c r="S255" s="5">
        <f t="shared" si="146"/>
        <v>6.5807586468998656</v>
      </c>
      <c r="T255" s="5">
        <f t="shared" si="147"/>
        <v>4.7755880782001459</v>
      </c>
      <c r="U255" s="2">
        <f t="shared" si="148"/>
        <v>1864.9094045833497</v>
      </c>
      <c r="V255" s="2">
        <f t="shared" si="149"/>
        <v>2724.8973750766145</v>
      </c>
      <c r="W255" s="2">
        <f t="shared" si="150"/>
        <v>3135.0905954166496</v>
      </c>
      <c r="X255" s="2">
        <f t="shared" si="151"/>
        <v>2275.1026249233851</v>
      </c>
      <c r="Y255" s="2">
        <f t="shared" si="152"/>
        <v>10000</v>
      </c>
      <c r="Z255" s="2">
        <f t="shared" si="153"/>
        <v>-1860.5584880826502</v>
      </c>
      <c r="AA255" s="2">
        <f t="shared" si="154"/>
        <v>-2711.3309248113846</v>
      </c>
      <c r="AB255" s="2">
        <f t="shared" si="155"/>
        <v>-3114.4344501842916</v>
      </c>
      <c r="AC255" s="2">
        <f t="shared" si="156"/>
        <v>-2267.2044270772949</v>
      </c>
      <c r="AD255" s="2">
        <f t="shared" si="157"/>
        <v>-9953.5282901556202</v>
      </c>
      <c r="AE255" s="2">
        <f t="shared" si="158"/>
        <v>-114.91296627849432</v>
      </c>
      <c r="AF255" s="2">
        <f t="shared" si="159"/>
        <v>-116.91394291669246</v>
      </c>
      <c r="AG255" s="2">
        <f t="shared" si="160"/>
        <v>324.29211877925059</v>
      </c>
      <c r="AH255" s="2">
        <f t="shared" si="161"/>
        <v>81.542983739412037</v>
      </c>
      <c r="AI255" s="2">
        <f t="shared" si="162"/>
        <v>174.00819332347584</v>
      </c>
      <c r="AJ255" s="2">
        <f t="shared" si="163"/>
        <v>-54.81067330461056</v>
      </c>
      <c r="AK255" s="2">
        <f t="shared" si="164"/>
        <v>245.11517866615173</v>
      </c>
      <c r="AL255" s="2">
        <f t="shared" si="165"/>
        <v>154.67940610454781</v>
      </c>
      <c r="AM255" s="2">
        <f t="shared" si="166"/>
        <v>-170.95842060941487</v>
      </c>
      <c r="AN255" s="2">
        <f t="shared" si="167"/>
        <v>174.02549085667414</v>
      </c>
      <c r="AO255" s="2">
        <f t="shared" si="168"/>
        <v>25248.596778338877</v>
      </c>
      <c r="AP255" s="2">
        <f t="shared" si="169"/>
        <v>17596.478364514169</v>
      </c>
      <c r="AQ255" s="2">
        <f t="shared" si="170"/>
        <v>-42445.299547900664</v>
      </c>
      <c r="AR255" s="2">
        <f t="shared" si="171"/>
        <v>-14691.853896108003</v>
      </c>
      <c r="AS255" s="2">
        <f t="shared" si="172"/>
        <v>-14292.078301155618</v>
      </c>
      <c r="AT255" s="2">
        <f t="shared" si="173"/>
        <v>-12042.96289822924</v>
      </c>
      <c r="AU255" s="2">
        <f t="shared" si="174"/>
        <v>36891.784081615719</v>
      </c>
      <c r="AV255" s="2">
        <f t="shared" si="175"/>
        <v>20245.369362392863</v>
      </c>
      <c r="AW255" s="2">
        <f t="shared" si="176"/>
        <v>-30802.112244623801</v>
      </c>
      <c r="AX255" s="2">
        <f t="shared" si="177"/>
        <v>14292.07830115554</v>
      </c>
    </row>
    <row r="256" spans="6:50" x14ac:dyDescent="0.25">
      <c r="F256" s="5">
        <v>0.224</v>
      </c>
      <c r="G256" s="5">
        <f t="shared" si="134"/>
        <v>5.8643062867009474</v>
      </c>
      <c r="H256" s="2">
        <f t="shared" si="135"/>
        <v>336</v>
      </c>
      <c r="I256" s="4">
        <f t="shared" si="136"/>
        <v>-0.91354545764260098</v>
      </c>
      <c r="J256" s="2">
        <f t="shared" si="137"/>
        <v>-0.40673664307580021</v>
      </c>
      <c r="K256" s="2">
        <f t="shared" si="138"/>
        <v>0.9135454576426012</v>
      </c>
      <c r="L256" s="2">
        <f t="shared" si="139"/>
        <v>0.40673664307580115</v>
      </c>
      <c r="M256" s="2">
        <f t="shared" si="140"/>
        <v>-0.40673664307580015</v>
      </c>
      <c r="N256" s="2">
        <f t="shared" si="141"/>
        <v>0.91354545764260087</v>
      </c>
      <c r="O256" s="2">
        <f t="shared" si="142"/>
        <v>0.40673664307579943</v>
      </c>
      <c r="P256" s="2">
        <f t="shared" si="143"/>
        <v>-0.91354545764260053</v>
      </c>
      <c r="Q256" s="5">
        <f t="shared" si="144"/>
        <v>3.9273801650233082</v>
      </c>
      <c r="R256" s="5">
        <f t="shared" si="145"/>
        <v>5.7544710803085106</v>
      </c>
      <c r="S256" s="5">
        <f t="shared" si="146"/>
        <v>6.56794436646011</v>
      </c>
      <c r="T256" s="5">
        <f t="shared" si="147"/>
        <v>4.7408534511749103</v>
      </c>
      <c r="U256" s="2">
        <f t="shared" si="148"/>
        <v>1871.014161230614</v>
      </c>
      <c r="V256" s="2">
        <f t="shared" si="149"/>
        <v>2741.4450420501512</v>
      </c>
      <c r="W256" s="2">
        <f t="shared" si="150"/>
        <v>3128.9858387693848</v>
      </c>
      <c r="X256" s="2">
        <f t="shared" si="151"/>
        <v>2258.5549579498488</v>
      </c>
      <c r="Y256" s="2">
        <f t="shared" si="152"/>
        <v>9999.9999999999982</v>
      </c>
      <c r="Z256" s="2">
        <f t="shared" si="153"/>
        <v>-1866.6203879111463</v>
      </c>
      <c r="AA256" s="2">
        <f t="shared" si="154"/>
        <v>-2727.6300699319204</v>
      </c>
      <c r="AB256" s="2">
        <f t="shared" si="155"/>
        <v>-3108.4500379468927</v>
      </c>
      <c r="AC256" s="2">
        <f t="shared" si="156"/>
        <v>-2250.8277843928099</v>
      </c>
      <c r="AD256" s="2">
        <f t="shared" si="157"/>
        <v>-9953.5282801827707</v>
      </c>
      <c r="AE256" s="2">
        <f t="shared" si="158"/>
        <v>-117.07048134227534</v>
      </c>
      <c r="AF256" s="2">
        <f t="shared" si="159"/>
        <v>-111.8008872995719</v>
      </c>
      <c r="AG256" s="2">
        <f t="shared" si="160"/>
        <v>326.95578896286884</v>
      </c>
      <c r="AH256" s="2">
        <f t="shared" si="161"/>
        <v>75.924542313261327</v>
      </c>
      <c r="AI256" s="2">
        <f t="shared" si="162"/>
        <v>174.00896263428291</v>
      </c>
      <c r="AJ256" s="2">
        <f t="shared" si="163"/>
        <v>-52.123136496458748</v>
      </c>
      <c r="AK256" s="2">
        <f t="shared" si="164"/>
        <v>251.10890422995928</v>
      </c>
      <c r="AL256" s="2">
        <f t="shared" si="165"/>
        <v>145.57009607395298</v>
      </c>
      <c r="AM256" s="2">
        <f t="shared" si="166"/>
        <v>-170.52931407743117</v>
      </c>
      <c r="AN256" s="2">
        <f t="shared" si="167"/>
        <v>174.02654973002237</v>
      </c>
      <c r="AO256" s="2">
        <f t="shared" si="168"/>
        <v>25638.847322658126</v>
      </c>
      <c r="AP256" s="2">
        <f t="shared" si="169"/>
        <v>16725.692303704116</v>
      </c>
      <c r="AQ256" s="2">
        <f t="shared" si="170"/>
        <v>-42877.062000536942</v>
      </c>
      <c r="AR256" s="2">
        <f t="shared" si="171"/>
        <v>-13779.555926980931</v>
      </c>
      <c r="AS256" s="2">
        <f t="shared" si="172"/>
        <v>-14292.078301155634</v>
      </c>
      <c r="AT256" s="2">
        <f t="shared" si="173"/>
        <v>-11415.150286293358</v>
      </c>
      <c r="AU256" s="2">
        <f t="shared" si="174"/>
        <v>37566.519983126163</v>
      </c>
      <c r="AV256" s="2">
        <f t="shared" si="175"/>
        <v>19090.097944391615</v>
      </c>
      <c r="AW256" s="2">
        <f t="shared" si="176"/>
        <v>-30949.389340068887</v>
      </c>
      <c r="AX256" s="2">
        <f t="shared" si="177"/>
        <v>14292.078301155536</v>
      </c>
    </row>
    <row r="257" spans="6:50" x14ac:dyDescent="0.25">
      <c r="F257" s="5">
        <v>0.22500000000000001</v>
      </c>
      <c r="G257" s="5">
        <f t="shared" si="134"/>
        <v>5.8904862254808616</v>
      </c>
      <c r="H257" s="2">
        <f t="shared" si="135"/>
        <v>337.49999999999994</v>
      </c>
      <c r="I257" s="4">
        <f t="shared" si="136"/>
        <v>-0.92387953251128652</v>
      </c>
      <c r="J257" s="2">
        <f t="shared" si="137"/>
        <v>-0.38268343236509045</v>
      </c>
      <c r="K257" s="2">
        <f t="shared" si="138"/>
        <v>0.92387953251128641</v>
      </c>
      <c r="L257" s="2">
        <f t="shared" si="139"/>
        <v>0.38268343236509056</v>
      </c>
      <c r="M257" s="2">
        <f t="shared" si="140"/>
        <v>-0.38268343236509039</v>
      </c>
      <c r="N257" s="2">
        <f t="shared" si="141"/>
        <v>0.92387953251128652</v>
      </c>
      <c r="O257" s="2">
        <f t="shared" si="142"/>
        <v>0.3826834323650905</v>
      </c>
      <c r="P257" s="2">
        <f t="shared" si="143"/>
        <v>-0.92387953251128641</v>
      </c>
      <c r="Q257" s="5">
        <f t="shared" si="144"/>
        <v>3.941099300865333</v>
      </c>
      <c r="R257" s="5">
        <f t="shared" si="145"/>
        <v>5.788858365887906</v>
      </c>
      <c r="S257" s="5">
        <f t="shared" si="146"/>
        <v>6.5542252306180862</v>
      </c>
      <c r="T257" s="5">
        <f t="shared" si="147"/>
        <v>4.706466165595514</v>
      </c>
      <c r="U257" s="2">
        <f t="shared" si="148"/>
        <v>1877.5499933532278</v>
      </c>
      <c r="V257" s="2">
        <f t="shared" si="149"/>
        <v>2757.8272346523154</v>
      </c>
      <c r="W257" s="2">
        <f t="shared" si="150"/>
        <v>3122.4500066467708</v>
      </c>
      <c r="X257" s="2">
        <f t="shared" si="151"/>
        <v>2242.1727653476842</v>
      </c>
      <c r="Y257" s="2">
        <f t="shared" si="152"/>
        <v>9999.9999999999982</v>
      </c>
      <c r="Z257" s="2">
        <f t="shared" si="153"/>
        <v>-1873.1100261441668</v>
      </c>
      <c r="AA257" s="2">
        <f t="shared" si="154"/>
        <v>-2743.7632568476906</v>
      </c>
      <c r="AB257" s="2">
        <f t="shared" si="155"/>
        <v>-3102.0425296027124</v>
      </c>
      <c r="AC257" s="2">
        <f t="shared" si="156"/>
        <v>-2234.6124575048716</v>
      </c>
      <c r="AD257" s="2">
        <f t="shared" si="157"/>
        <v>-9953.5282700994412</v>
      </c>
      <c r="AE257" s="2">
        <f t="shared" si="158"/>
        <v>-119.22273400483374</v>
      </c>
      <c r="AF257" s="2">
        <f t="shared" si="159"/>
        <v>-106.44809093868918</v>
      </c>
      <c r="AG257" s="2">
        <f t="shared" si="160"/>
        <v>329.27744217640162</v>
      </c>
      <c r="AH257" s="2">
        <f t="shared" si="161"/>
        <v>70.403221182087321</v>
      </c>
      <c r="AI257" s="2">
        <f t="shared" si="162"/>
        <v>174.00983841496603</v>
      </c>
      <c r="AJ257" s="2">
        <f t="shared" si="163"/>
        <v>-49.383673368002214</v>
      </c>
      <c r="AK257" s="2">
        <f t="shared" si="164"/>
        <v>256.98842483290747</v>
      </c>
      <c r="AL257" s="2">
        <f t="shared" si="165"/>
        <v>136.39118233298845</v>
      </c>
      <c r="AM257" s="2">
        <f t="shared" si="166"/>
        <v>-169.96841141254757</v>
      </c>
      <c r="AN257" s="2">
        <f t="shared" si="167"/>
        <v>174.02752238534615</v>
      </c>
      <c r="AO257" s="2">
        <f t="shared" si="168"/>
        <v>26019.450151886238</v>
      </c>
      <c r="AP257" s="2">
        <f t="shared" si="169"/>
        <v>15830.621880400106</v>
      </c>
      <c r="AQ257" s="2">
        <f t="shared" si="170"/>
        <v>-43271.514786460226</v>
      </c>
      <c r="AR257" s="2">
        <f t="shared" si="171"/>
        <v>-12870.635546981679</v>
      </c>
      <c r="AS257" s="2">
        <f t="shared" si="172"/>
        <v>-14292.078301155563</v>
      </c>
      <c r="AT257" s="2">
        <f t="shared" si="173"/>
        <v>-10777.609138401989</v>
      </c>
      <c r="AU257" s="2">
        <f t="shared" si="174"/>
        <v>38218.502044462126</v>
      </c>
      <c r="AV257" s="2">
        <f t="shared" si="175"/>
        <v>17923.648288979788</v>
      </c>
      <c r="AW257" s="2">
        <f t="shared" si="176"/>
        <v>-31072.462893884349</v>
      </c>
      <c r="AX257" s="2">
        <f t="shared" si="177"/>
        <v>14292.07830115558</v>
      </c>
    </row>
    <row r="258" spans="6:50" x14ac:dyDescent="0.25">
      <c r="F258" s="5">
        <v>0.22600000000000001</v>
      </c>
      <c r="G258" s="5">
        <f t="shared" si="134"/>
        <v>5.9166661642607767</v>
      </c>
      <c r="H258" s="2">
        <f t="shared" si="135"/>
        <v>339</v>
      </c>
      <c r="I258" s="4">
        <f t="shared" si="136"/>
        <v>-0.93358042649720152</v>
      </c>
      <c r="J258" s="2">
        <f t="shared" si="137"/>
        <v>-0.35836794954530082</v>
      </c>
      <c r="K258" s="2">
        <f t="shared" si="138"/>
        <v>0.93358042649720152</v>
      </c>
      <c r="L258" s="2">
        <f t="shared" si="139"/>
        <v>0.35836794954530093</v>
      </c>
      <c r="M258" s="2">
        <f t="shared" si="140"/>
        <v>-0.35836794954530077</v>
      </c>
      <c r="N258" s="2">
        <f t="shared" si="141"/>
        <v>0.93358042649720152</v>
      </c>
      <c r="O258" s="2">
        <f t="shared" si="142"/>
        <v>0.35836794954530088</v>
      </c>
      <c r="P258" s="2">
        <f t="shared" si="143"/>
        <v>-0.93358042649720152</v>
      </c>
      <c r="Q258" s="5">
        <f t="shared" si="144"/>
        <v>3.9557138896992075</v>
      </c>
      <c r="R258" s="5">
        <f t="shared" si="145"/>
        <v>5.8228747426936103</v>
      </c>
      <c r="S258" s="5">
        <f t="shared" si="146"/>
        <v>6.5396106417842113</v>
      </c>
      <c r="T258" s="5">
        <f t="shared" si="147"/>
        <v>4.6724497887898089</v>
      </c>
      <c r="U258" s="2">
        <f t="shared" si="148"/>
        <v>1884.5124216183253</v>
      </c>
      <c r="V258" s="2">
        <f t="shared" si="149"/>
        <v>2774.0327253466066</v>
      </c>
      <c r="W258" s="2">
        <f t="shared" si="150"/>
        <v>3115.4875783816738</v>
      </c>
      <c r="X258" s="2">
        <f t="shared" si="151"/>
        <v>2225.9672746533925</v>
      </c>
      <c r="Y258" s="2">
        <f t="shared" si="152"/>
        <v>9999.9999999999982</v>
      </c>
      <c r="Z258" s="2">
        <f t="shared" si="153"/>
        <v>-1880.0228906227796</v>
      </c>
      <c r="AA258" s="2">
        <f t="shared" si="154"/>
        <v>-2759.719503944425</v>
      </c>
      <c r="AB258" s="2">
        <f t="shared" si="155"/>
        <v>-3095.2162122397849</v>
      </c>
      <c r="AC258" s="2">
        <f t="shared" si="156"/>
        <v>-2218.5696532091251</v>
      </c>
      <c r="AD258" s="2">
        <f t="shared" si="157"/>
        <v>-9953.5282600161154</v>
      </c>
      <c r="AE258" s="2">
        <f t="shared" si="158"/>
        <v>-121.36903878987054</v>
      </c>
      <c r="AF258" s="2">
        <f t="shared" si="159"/>
        <v>-100.85738677892539</v>
      </c>
      <c r="AG258" s="2">
        <f t="shared" si="160"/>
        <v>331.25592503126865</v>
      </c>
      <c r="AH258" s="2">
        <f t="shared" si="161"/>
        <v>64.981311607817048</v>
      </c>
      <c r="AI258" s="2">
        <f t="shared" si="162"/>
        <v>174.01081107028975</v>
      </c>
      <c r="AJ258" s="2">
        <f t="shared" si="163"/>
        <v>-46.589208958249678</v>
      </c>
      <c r="AK258" s="2">
        <f t="shared" si="164"/>
        <v>262.74247539137122</v>
      </c>
      <c r="AL258" s="2">
        <f t="shared" si="165"/>
        <v>127.15723601189222</v>
      </c>
      <c r="AM258" s="2">
        <f t="shared" si="166"/>
        <v>-169.28210427898424</v>
      </c>
      <c r="AN258" s="2">
        <f t="shared" si="167"/>
        <v>174.02839816602952</v>
      </c>
      <c r="AO258" s="2">
        <f t="shared" si="168"/>
        <v>26390.158654705654</v>
      </c>
      <c r="AP258" s="2">
        <f t="shared" si="169"/>
        <v>14911.866296310391</v>
      </c>
      <c r="AQ258" s="2">
        <f t="shared" si="170"/>
        <v>-43628.373332584444</v>
      </c>
      <c r="AR258" s="2">
        <f t="shared" si="171"/>
        <v>-11965.729919587171</v>
      </c>
      <c r="AS258" s="2">
        <f t="shared" si="172"/>
        <v>-14292.078301155572</v>
      </c>
      <c r="AT258" s="2">
        <f t="shared" si="173"/>
        <v>-10130.232786420129</v>
      </c>
      <c r="AU258" s="2">
        <f t="shared" si="174"/>
        <v>38846.739822694188</v>
      </c>
      <c r="AV258" s="2">
        <f t="shared" si="175"/>
        <v>16747.363429477427</v>
      </c>
      <c r="AW258" s="2">
        <f t="shared" si="176"/>
        <v>-31171.792164595914</v>
      </c>
      <c r="AX258" s="2">
        <f t="shared" si="177"/>
        <v>14292.078301155576</v>
      </c>
    </row>
    <row r="259" spans="6:50" x14ac:dyDescent="0.25">
      <c r="F259" s="5">
        <v>0.22700000000000001</v>
      </c>
      <c r="G259" s="5">
        <f t="shared" si="134"/>
        <v>5.9428461030406918</v>
      </c>
      <c r="H259" s="2">
        <f t="shared" si="135"/>
        <v>340.5</v>
      </c>
      <c r="I259" s="4">
        <f t="shared" si="136"/>
        <v>-0.94264149109217832</v>
      </c>
      <c r="J259" s="2">
        <f t="shared" si="137"/>
        <v>-0.33380685923377135</v>
      </c>
      <c r="K259" s="2">
        <f t="shared" si="138"/>
        <v>0.94264149109217821</v>
      </c>
      <c r="L259" s="2">
        <f t="shared" si="139"/>
        <v>0.33380685923377146</v>
      </c>
      <c r="M259" s="2">
        <f t="shared" si="140"/>
        <v>-0.33380685923377129</v>
      </c>
      <c r="N259" s="2">
        <f t="shared" si="141"/>
        <v>0.94264149109217821</v>
      </c>
      <c r="O259" s="2">
        <f t="shared" si="142"/>
        <v>0.3338068592337714</v>
      </c>
      <c r="P259" s="2">
        <f t="shared" si="143"/>
        <v>-0.94264149109217821</v>
      </c>
      <c r="Q259" s="5">
        <f t="shared" si="144"/>
        <v>3.9712139154157597</v>
      </c>
      <c r="R259" s="5">
        <f t="shared" si="145"/>
        <v>5.8564968976001168</v>
      </c>
      <c r="S259" s="5">
        <f t="shared" si="146"/>
        <v>6.5241106160676594</v>
      </c>
      <c r="T259" s="5">
        <f t="shared" si="147"/>
        <v>4.6388276338833023</v>
      </c>
      <c r="U259" s="2">
        <f t="shared" si="148"/>
        <v>1891.896674325355</v>
      </c>
      <c r="V259" s="2">
        <f t="shared" si="149"/>
        <v>2790.0504076991856</v>
      </c>
      <c r="W259" s="2">
        <f t="shared" si="150"/>
        <v>3108.1033256746441</v>
      </c>
      <c r="X259" s="2">
        <f t="shared" si="151"/>
        <v>2209.9495923008135</v>
      </c>
      <c r="Y259" s="2">
        <f t="shared" si="152"/>
        <v>9999.9999999999982</v>
      </c>
      <c r="Z259" s="2">
        <f t="shared" si="153"/>
        <v>-1887.3541752487138</v>
      </c>
      <c r="AA259" s="2">
        <f t="shared" si="154"/>
        <v>-2775.4879570039607</v>
      </c>
      <c r="AB259" s="2">
        <f t="shared" si="155"/>
        <v>-3087.9756547781694</v>
      </c>
      <c r="AC259" s="2">
        <f t="shared" si="156"/>
        <v>-2202.710463012419</v>
      </c>
      <c r="AD259" s="2">
        <f t="shared" si="157"/>
        <v>-9953.5282500432641</v>
      </c>
      <c r="AE259" s="2">
        <f t="shared" si="158"/>
        <v>-123.50849656147624</v>
      </c>
      <c r="AF259" s="2">
        <f t="shared" si="159"/>
        <v>-95.031171028157033</v>
      </c>
      <c r="AG259" s="2">
        <f t="shared" si="160"/>
        <v>332.89079438473254</v>
      </c>
      <c r="AH259" s="2">
        <f t="shared" si="161"/>
        <v>59.660743148538927</v>
      </c>
      <c r="AI259" s="2">
        <f t="shared" si="162"/>
        <v>174.0118699436382</v>
      </c>
      <c r="AJ259" s="2">
        <f t="shared" si="163"/>
        <v>-43.736652497762641</v>
      </c>
      <c r="AK259" s="2">
        <f t="shared" si="164"/>
        <v>268.3597484001458</v>
      </c>
      <c r="AL259" s="2">
        <f t="shared" si="165"/>
        <v>117.8828129161318</v>
      </c>
      <c r="AM259" s="2">
        <f t="shared" si="166"/>
        <v>-168.47674134167849</v>
      </c>
      <c r="AN259" s="2">
        <f t="shared" si="167"/>
        <v>174.02916747683648</v>
      </c>
      <c r="AO259" s="2">
        <f t="shared" si="168"/>
        <v>26750.70453117579</v>
      </c>
      <c r="AP259" s="2">
        <f t="shared" si="169"/>
        <v>13970.069455469526</v>
      </c>
      <c r="AQ259" s="2">
        <f t="shared" si="170"/>
        <v>-43947.40730073757</v>
      </c>
      <c r="AR259" s="2">
        <f t="shared" si="171"/>
        <v>-11065.444987063323</v>
      </c>
      <c r="AS259" s="2">
        <f t="shared" si="172"/>
        <v>-14292.078301155574</v>
      </c>
      <c r="AT259" s="2">
        <f t="shared" si="173"/>
        <v>-9472.9213027704573</v>
      </c>
      <c r="AU259" s="2">
        <f t="shared" si="174"/>
        <v>39450.259148038502</v>
      </c>
      <c r="AV259" s="2">
        <f t="shared" si="175"/>
        <v>15562.59313976239</v>
      </c>
      <c r="AW259" s="2">
        <f t="shared" si="176"/>
        <v>-31247.852683874851</v>
      </c>
      <c r="AX259" s="2">
        <f t="shared" si="177"/>
        <v>14292.078301155583</v>
      </c>
    </row>
    <row r="260" spans="6:50" x14ac:dyDescent="0.25">
      <c r="F260" s="5">
        <v>0.22800000000000001</v>
      </c>
      <c r="G260" s="5">
        <f t="shared" si="134"/>
        <v>5.9690260418206069</v>
      </c>
      <c r="H260" s="2">
        <f t="shared" si="135"/>
        <v>342</v>
      </c>
      <c r="I260" s="4">
        <f t="shared" si="136"/>
        <v>-0.95105651629515353</v>
      </c>
      <c r="J260" s="2">
        <f t="shared" si="137"/>
        <v>-0.30901699437494773</v>
      </c>
      <c r="K260" s="2">
        <f t="shared" si="138"/>
        <v>0.95105651629515342</v>
      </c>
      <c r="L260" s="2">
        <f t="shared" si="139"/>
        <v>0.30901699437494784</v>
      </c>
      <c r="M260" s="2">
        <f t="shared" si="140"/>
        <v>-0.30901699437494762</v>
      </c>
      <c r="N260" s="2">
        <f t="shared" si="141"/>
        <v>0.95105651629515353</v>
      </c>
      <c r="O260" s="2">
        <f t="shared" si="142"/>
        <v>0.30901699437494778</v>
      </c>
      <c r="P260" s="2">
        <f t="shared" si="143"/>
        <v>-0.95105651629515342</v>
      </c>
      <c r="Q260" s="5">
        <f t="shared" si="144"/>
        <v>3.9875887550716085</v>
      </c>
      <c r="R260" s="5">
        <f t="shared" si="145"/>
        <v>5.8897017876619158</v>
      </c>
      <c r="S260" s="5">
        <f t="shared" si="146"/>
        <v>6.5077357764118107</v>
      </c>
      <c r="T260" s="5">
        <f t="shared" si="147"/>
        <v>4.6056227438215034</v>
      </c>
      <c r="U260" s="2">
        <f t="shared" si="148"/>
        <v>1899.6976906763634</v>
      </c>
      <c r="V260" s="2">
        <f t="shared" si="149"/>
        <v>2805.8693039906689</v>
      </c>
      <c r="W260" s="2">
        <f t="shared" si="150"/>
        <v>3100.3023093236357</v>
      </c>
      <c r="X260" s="2">
        <f t="shared" si="151"/>
        <v>2194.1306960093302</v>
      </c>
      <c r="Y260" s="2">
        <f t="shared" si="152"/>
        <v>9999.9999999999982</v>
      </c>
      <c r="Z260" s="2">
        <f t="shared" si="153"/>
        <v>-1895.098783394981</v>
      </c>
      <c r="AA260" s="2">
        <f t="shared" si="154"/>
        <v>-2791.0578964458405</v>
      </c>
      <c r="AB260" s="2">
        <f t="shared" si="155"/>
        <v>-3080.325705208968</v>
      </c>
      <c r="AC260" s="2">
        <f t="shared" si="156"/>
        <v>-2187.0458552403611</v>
      </c>
      <c r="AD260" s="2">
        <f t="shared" si="157"/>
        <v>-9953.5282402901503</v>
      </c>
      <c r="AE260" s="2">
        <f t="shared" si="158"/>
        <v>-125.63999101280567</v>
      </c>
      <c r="AF260" s="2">
        <f t="shared" si="159"/>
        <v>-88.972410945815426</v>
      </c>
      <c r="AG260" s="2">
        <f t="shared" si="160"/>
        <v>334.18231262249742</v>
      </c>
      <c r="AH260" s="2">
        <f t="shared" si="161"/>
        <v>54.443092769896964</v>
      </c>
      <c r="AI260" s="2">
        <f t="shared" si="162"/>
        <v>174.01300343377329</v>
      </c>
      <c r="AJ260" s="2">
        <f t="shared" si="163"/>
        <v>-40.822907714585924</v>
      </c>
      <c r="AK260" s="2">
        <f t="shared" si="164"/>
        <v>273.82892443072717</v>
      </c>
      <c r="AL260" s="2">
        <f t="shared" si="165"/>
        <v>108.58241550371216</v>
      </c>
      <c r="AM260" s="2">
        <f t="shared" si="166"/>
        <v>-167.55861033081669</v>
      </c>
      <c r="AN260" s="2">
        <f t="shared" si="167"/>
        <v>174.02982188903673</v>
      </c>
      <c r="AO260" s="2">
        <f t="shared" si="168"/>
        <v>27100.798015629156</v>
      </c>
      <c r="AP260" s="2">
        <f t="shared" si="169"/>
        <v>13005.919483921843</v>
      </c>
      <c r="AQ260" s="2">
        <f t="shared" si="170"/>
        <v>-44228.440706507346</v>
      </c>
      <c r="AR260" s="2">
        <f t="shared" si="171"/>
        <v>-10170.355094199234</v>
      </c>
      <c r="AS260" s="2">
        <f t="shared" si="172"/>
        <v>-14292.078301155581</v>
      </c>
      <c r="AT260" s="2">
        <f t="shared" si="173"/>
        <v>-8805.5830589075813</v>
      </c>
      <c r="AU260" s="2">
        <f t="shared" si="174"/>
        <v>40028.104281493084</v>
      </c>
      <c r="AV260" s="2">
        <f t="shared" si="175"/>
        <v>14370.691519213495</v>
      </c>
      <c r="AW260" s="2">
        <f t="shared" si="176"/>
        <v>-31301.134440643411</v>
      </c>
      <c r="AX260" s="2">
        <f t="shared" si="177"/>
        <v>14292.078301155587</v>
      </c>
    </row>
    <row r="261" spans="6:50" x14ac:dyDescent="0.25">
      <c r="F261" s="5">
        <v>0.22900000000000001</v>
      </c>
      <c r="G261" s="5">
        <f t="shared" si="134"/>
        <v>5.995205980600522</v>
      </c>
      <c r="H261" s="2">
        <f t="shared" si="135"/>
        <v>343.5</v>
      </c>
      <c r="I261" s="4">
        <f t="shared" si="136"/>
        <v>-0.95881973486819305</v>
      </c>
      <c r="J261" s="2">
        <f t="shared" si="137"/>
        <v>-0.28401534470392276</v>
      </c>
      <c r="K261" s="2">
        <f t="shared" si="138"/>
        <v>0.95881973486819294</v>
      </c>
      <c r="L261" s="2">
        <f t="shared" si="139"/>
        <v>0.28401534470392287</v>
      </c>
      <c r="M261" s="2">
        <f t="shared" si="140"/>
        <v>-0.2840153447039227</v>
      </c>
      <c r="N261" s="2">
        <f t="shared" si="141"/>
        <v>0.95881973486819305</v>
      </c>
      <c r="O261" s="2">
        <f t="shared" si="142"/>
        <v>0.28401534470392281</v>
      </c>
      <c r="P261" s="2">
        <f t="shared" si="143"/>
        <v>-0.95881973486819294</v>
      </c>
      <c r="Q261" s="5">
        <f t="shared" si="144"/>
        <v>4.0048271861695941</v>
      </c>
      <c r="R261" s="5">
        <f t="shared" si="145"/>
        <v>5.9224666559059802</v>
      </c>
      <c r="S261" s="5">
        <f t="shared" si="146"/>
        <v>6.4904973453138251</v>
      </c>
      <c r="T261" s="5">
        <f t="shared" si="147"/>
        <v>4.5728578755774389</v>
      </c>
      <c r="U261" s="2">
        <f t="shared" si="148"/>
        <v>1907.9101242444133</v>
      </c>
      <c r="V261" s="2">
        <f t="shared" si="149"/>
        <v>2821.4785727397093</v>
      </c>
      <c r="W261" s="2">
        <f t="shared" si="150"/>
        <v>3092.0898757555865</v>
      </c>
      <c r="X261" s="2">
        <f t="shared" si="151"/>
        <v>2178.5214272602898</v>
      </c>
      <c r="Y261" s="2">
        <f t="shared" si="152"/>
        <v>9999.9999999999982</v>
      </c>
      <c r="Z261" s="2">
        <f t="shared" si="153"/>
        <v>-1903.2513315241124</v>
      </c>
      <c r="AA261" s="2">
        <f t="shared" si="154"/>
        <v>-2806.4187444547679</v>
      </c>
      <c r="AB261" s="2">
        <f t="shared" si="155"/>
        <v>-3072.2714876571322</v>
      </c>
      <c r="AC261" s="2">
        <f t="shared" si="156"/>
        <v>-2171.5866672276234</v>
      </c>
      <c r="AD261" s="2">
        <f t="shared" si="157"/>
        <v>-9953.5282308636342</v>
      </c>
      <c r="AE261" s="2">
        <f t="shared" si="158"/>
        <v>-127.7621854850526</v>
      </c>
      <c r="AF261" s="2">
        <f t="shared" si="159"/>
        <v>-82.684650898538877</v>
      </c>
      <c r="AG261" s="2">
        <f t="shared" si="160"/>
        <v>335.13144074643043</v>
      </c>
      <c r="AH261" s="2">
        <f t="shared" si="161"/>
        <v>49.329594759101127</v>
      </c>
      <c r="AI261" s="2">
        <f t="shared" si="162"/>
        <v>174.01419912194009</v>
      </c>
      <c r="AJ261" s="2">
        <f t="shared" si="163"/>
        <v>-37.844883486521006</v>
      </c>
      <c r="AK261" s="2">
        <f t="shared" si="164"/>
        <v>279.13870335017555</v>
      </c>
      <c r="AL261" s="2">
        <f t="shared" si="165"/>
        <v>99.270455335177544</v>
      </c>
      <c r="AM261" s="2">
        <f t="shared" si="166"/>
        <v>-166.53392096607888</v>
      </c>
      <c r="AN261" s="2">
        <f t="shared" si="167"/>
        <v>174.03035423275321</v>
      </c>
      <c r="AO261" s="2">
        <f t="shared" si="168"/>
        <v>27440.128192205546</v>
      </c>
      <c r="AP261" s="2">
        <f t="shared" si="169"/>
        <v>12020.148141171008</v>
      </c>
      <c r="AQ261" s="2">
        <f t="shared" si="170"/>
        <v>-44471.351922908929</v>
      </c>
      <c r="AR261" s="2">
        <f t="shared" si="171"/>
        <v>-9281.0027116231977</v>
      </c>
      <c r="AS261" s="2">
        <f t="shared" si="172"/>
        <v>-14292.078301155572</v>
      </c>
      <c r="AT261" s="2">
        <f t="shared" si="173"/>
        <v>-8128.136274020716</v>
      </c>
      <c r="AU261" s="2">
        <f t="shared" si="174"/>
        <v>40579.340055758636</v>
      </c>
      <c r="AV261" s="2">
        <f t="shared" si="175"/>
        <v>13173.014578773493</v>
      </c>
      <c r="AW261" s="2">
        <f t="shared" si="176"/>
        <v>-31332.140059355825</v>
      </c>
      <c r="AX261" s="2">
        <f t="shared" si="177"/>
        <v>14292.078301155587</v>
      </c>
    </row>
    <row r="262" spans="6:50" x14ac:dyDescent="0.25">
      <c r="F262" s="5">
        <v>0.23</v>
      </c>
      <c r="G262" s="5">
        <f t="shared" si="134"/>
        <v>6.0213859193804371</v>
      </c>
      <c r="H262" s="2">
        <f t="shared" si="135"/>
        <v>345</v>
      </c>
      <c r="I262" s="4">
        <f t="shared" si="136"/>
        <v>-0.96592582628906831</v>
      </c>
      <c r="J262" s="2">
        <f t="shared" si="137"/>
        <v>-0.25881904510252074</v>
      </c>
      <c r="K262" s="2">
        <f t="shared" si="138"/>
        <v>0.96592582628906831</v>
      </c>
      <c r="L262" s="2">
        <f t="shared" si="139"/>
        <v>0.25881904510252091</v>
      </c>
      <c r="M262" s="2">
        <f t="shared" si="140"/>
        <v>-0.25881904510252068</v>
      </c>
      <c r="N262" s="2">
        <f t="shared" si="141"/>
        <v>0.96592582628906831</v>
      </c>
      <c r="O262" s="2">
        <f t="shared" si="142"/>
        <v>0.25881904510252079</v>
      </c>
      <c r="P262" s="2">
        <f t="shared" si="143"/>
        <v>-0.9659258262890682</v>
      </c>
      <c r="Q262" s="5">
        <f t="shared" si="144"/>
        <v>4.0229173943501202</v>
      </c>
      <c r="R262" s="5">
        <f t="shared" si="145"/>
        <v>5.9547690469282575</v>
      </c>
      <c r="S262" s="5">
        <f t="shared" si="146"/>
        <v>6.472407137133299</v>
      </c>
      <c r="T262" s="5">
        <f t="shared" si="147"/>
        <v>4.5405554845551617</v>
      </c>
      <c r="U262" s="2">
        <f t="shared" si="148"/>
        <v>1916.5283466377557</v>
      </c>
      <c r="V262" s="2">
        <f t="shared" si="149"/>
        <v>2836.8675161332067</v>
      </c>
      <c r="W262" s="2">
        <f t="shared" si="150"/>
        <v>3083.4716533622432</v>
      </c>
      <c r="X262" s="2">
        <f t="shared" si="151"/>
        <v>2163.132483866792</v>
      </c>
      <c r="Y262" s="2">
        <f t="shared" si="152"/>
        <v>9999.9999999999982</v>
      </c>
      <c r="Z262" s="2">
        <f t="shared" si="153"/>
        <v>-1911.8061530116283</v>
      </c>
      <c r="AA262" s="2">
        <f t="shared" si="154"/>
        <v>-2821.5600719895142</v>
      </c>
      <c r="AB262" s="2">
        <f t="shared" si="155"/>
        <v>-3063.8183992685817</v>
      </c>
      <c r="AC262" s="2">
        <f t="shared" si="156"/>
        <v>-2156.3435975972702</v>
      </c>
      <c r="AD262" s="2">
        <f t="shared" si="157"/>
        <v>-9953.5282218669945</v>
      </c>
      <c r="AE262" s="2">
        <f t="shared" si="158"/>
        <v>-129.87352014820689</v>
      </c>
      <c r="AF262" s="2">
        <f t="shared" si="159"/>
        <v>-76.172016624155617</v>
      </c>
      <c r="AG262" s="2">
        <f t="shared" si="160"/>
        <v>335.73982930859677</v>
      </c>
      <c r="AH262" s="2">
        <f t="shared" si="161"/>
        <v>44.321151371694661</v>
      </c>
      <c r="AI262" s="2">
        <f t="shared" si="162"/>
        <v>174.01544390792893</v>
      </c>
      <c r="AJ262" s="2">
        <f t="shared" si="163"/>
        <v>-34.799504841899171</v>
      </c>
      <c r="AK262" s="2">
        <f t="shared" si="164"/>
        <v>284.2778361563299</v>
      </c>
      <c r="AL262" s="2">
        <f t="shared" si="165"/>
        <v>89.961216130201493</v>
      </c>
      <c r="AM262" s="2">
        <f t="shared" si="166"/>
        <v>-165.4087887691154</v>
      </c>
      <c r="AN262" s="2">
        <f t="shared" si="167"/>
        <v>174.03075867551684</v>
      </c>
      <c r="AO262" s="2">
        <f t="shared" si="168"/>
        <v>27768.363402487441</v>
      </c>
      <c r="AP262" s="2">
        <f t="shared" si="169"/>
        <v>11013.530124119347</v>
      </c>
      <c r="AQ262" s="2">
        <f t="shared" si="170"/>
        <v>-44676.073569192667</v>
      </c>
      <c r="AR262" s="2">
        <f t="shared" si="171"/>
        <v>-8397.8982585697086</v>
      </c>
      <c r="AS262" s="2">
        <f t="shared" si="172"/>
        <v>-14292.07830115559</v>
      </c>
      <c r="AT262" s="2">
        <f t="shared" si="173"/>
        <v>-7440.5105488304507</v>
      </c>
      <c r="AU262" s="2">
        <f t="shared" si="174"/>
        <v>41103.05399390377</v>
      </c>
      <c r="AV262" s="2">
        <f t="shared" si="175"/>
        <v>11970.917833858603</v>
      </c>
      <c r="AW262" s="2">
        <f t="shared" si="176"/>
        <v>-31341.382977776331</v>
      </c>
      <c r="AX262" s="2">
        <f t="shared" si="177"/>
        <v>14292.07830115559</v>
      </c>
    </row>
    <row r="263" spans="6:50" x14ac:dyDescent="0.25">
      <c r="F263" s="5">
        <v>0.23100000000000001</v>
      </c>
      <c r="G263" s="5">
        <f t="shared" si="134"/>
        <v>6.0475658581603522</v>
      </c>
      <c r="H263" s="2">
        <f t="shared" si="135"/>
        <v>346.50000000000006</v>
      </c>
      <c r="I263" s="4">
        <f t="shared" si="136"/>
        <v>-0.97236992039767667</v>
      </c>
      <c r="J263" s="2">
        <f t="shared" si="137"/>
        <v>-0.23344536385590528</v>
      </c>
      <c r="K263" s="2">
        <f t="shared" si="138"/>
        <v>0.97236992039767667</v>
      </c>
      <c r="L263" s="2">
        <f t="shared" si="139"/>
        <v>0.23344536385590539</v>
      </c>
      <c r="M263" s="2">
        <f t="shared" si="140"/>
        <v>-0.2334453638559052</v>
      </c>
      <c r="N263" s="2">
        <f t="shared" si="141"/>
        <v>0.97236992039767667</v>
      </c>
      <c r="O263" s="2">
        <f t="shared" si="142"/>
        <v>0.23344536385590534</v>
      </c>
      <c r="P263" s="2">
        <f t="shared" si="143"/>
        <v>-0.97236992039767656</v>
      </c>
      <c r="Q263" s="5">
        <f t="shared" si="144"/>
        <v>4.0418469814881277</v>
      </c>
      <c r="R263" s="5">
        <f t="shared" si="145"/>
        <v>5.9865868222834813</v>
      </c>
      <c r="S263" s="5">
        <f t="shared" si="146"/>
        <v>6.4534775499952914</v>
      </c>
      <c r="T263" s="5">
        <f t="shared" si="147"/>
        <v>4.5087377091999379</v>
      </c>
      <c r="U263" s="2">
        <f t="shared" si="148"/>
        <v>1925.5464513572545</v>
      </c>
      <c r="V263" s="2">
        <f t="shared" si="149"/>
        <v>2852.025587358055</v>
      </c>
      <c r="W263" s="2">
        <f t="shared" si="150"/>
        <v>3074.4535486427444</v>
      </c>
      <c r="X263" s="2">
        <f t="shared" si="151"/>
        <v>2147.9744126419441</v>
      </c>
      <c r="Y263" s="2">
        <f t="shared" si="152"/>
        <v>9999.9999999999982</v>
      </c>
      <c r="Z263" s="2">
        <f t="shared" si="153"/>
        <v>-1920.757302172218</v>
      </c>
      <c r="AA263" s="2">
        <f t="shared" si="154"/>
        <v>-2836.4716056690459</v>
      </c>
      <c r="AB263" s="2">
        <f t="shared" si="155"/>
        <v>-3054.9721069222323</v>
      </c>
      <c r="AC263" s="2">
        <f t="shared" si="156"/>
        <v>-2141.3271986353038</v>
      </c>
      <c r="AD263" s="2">
        <f t="shared" si="157"/>
        <v>-9953.5282133988003</v>
      </c>
      <c r="AE263" s="2">
        <f t="shared" si="158"/>
        <v>-131.97220957677541</v>
      </c>
      <c r="AF263" s="2">
        <f t="shared" si="159"/>
        <v>-69.439217651850967</v>
      </c>
      <c r="AG263" s="2">
        <f t="shared" si="160"/>
        <v>336.00980724135178</v>
      </c>
      <c r="AH263" s="2">
        <f t="shared" si="161"/>
        <v>39.418344140878176</v>
      </c>
      <c r="AI263" s="2">
        <f t="shared" si="162"/>
        <v>174.01672415360355</v>
      </c>
      <c r="AJ263" s="2">
        <f t="shared" si="163"/>
        <v>-31.683724308253215</v>
      </c>
      <c r="AK263" s="2">
        <f t="shared" si="164"/>
        <v>289.23515732051345</v>
      </c>
      <c r="AL263" s="2">
        <f t="shared" si="165"/>
        <v>80.668817561252695</v>
      </c>
      <c r="AM263" s="2">
        <f t="shared" si="166"/>
        <v>-164.1892197873448</v>
      </c>
      <c r="AN263" s="2">
        <f t="shared" si="167"/>
        <v>174.03103078616815</v>
      </c>
      <c r="AO263" s="2">
        <f t="shared" si="168"/>
        <v>28085.151744424234</v>
      </c>
      <c r="AP263" s="2">
        <f t="shared" si="169"/>
        <v>9986.8822645072978</v>
      </c>
      <c r="AQ263" s="2">
        <f t="shared" si="170"/>
        <v>-44842.592285401501</v>
      </c>
      <c r="AR263" s="2">
        <f t="shared" si="171"/>
        <v>-7521.5200246856002</v>
      </c>
      <c r="AS263" s="2">
        <f t="shared" si="172"/>
        <v>-14292.078301155572</v>
      </c>
      <c r="AT263" s="2">
        <f t="shared" si="173"/>
        <v>-6742.6483793781199</v>
      </c>
      <c r="AU263" s="2">
        <f t="shared" si="174"/>
        <v>41598.358400272336</v>
      </c>
      <c r="AV263" s="2">
        <f t="shared" si="175"/>
        <v>10765.753909814774</v>
      </c>
      <c r="AW263" s="2">
        <f t="shared" si="176"/>
        <v>-31329.385629553399</v>
      </c>
      <c r="AX263" s="2">
        <f t="shared" si="177"/>
        <v>14292.07830115559</v>
      </c>
    </row>
    <row r="264" spans="6:50" x14ac:dyDescent="0.25">
      <c r="F264" s="5">
        <v>0.23200000000000001</v>
      </c>
      <c r="G264" s="5">
        <f t="shared" si="134"/>
        <v>6.0737457969402664</v>
      </c>
      <c r="H264" s="2">
        <f t="shared" si="135"/>
        <v>348</v>
      </c>
      <c r="I264" s="4">
        <f t="shared" si="136"/>
        <v>-0.97814760073380558</v>
      </c>
      <c r="J264" s="2">
        <f t="shared" si="137"/>
        <v>-0.20791169081775993</v>
      </c>
      <c r="K264" s="2">
        <f t="shared" si="138"/>
        <v>0.97814760073380536</v>
      </c>
      <c r="L264" s="2">
        <f t="shared" si="139"/>
        <v>0.20791169081775918</v>
      </c>
      <c r="M264" s="2">
        <f t="shared" si="140"/>
        <v>-0.20791169081775987</v>
      </c>
      <c r="N264" s="2">
        <f t="shared" si="141"/>
        <v>0.97814760073380547</v>
      </c>
      <c r="O264" s="2">
        <f t="shared" si="142"/>
        <v>0.20791169081776084</v>
      </c>
      <c r="P264" s="2">
        <f t="shared" si="143"/>
        <v>-0.97814760073380569</v>
      </c>
      <c r="Q264" s="5">
        <f t="shared" si="144"/>
        <v>4.0616029741901443</v>
      </c>
      <c r="R264" s="5">
        <f t="shared" si="145"/>
        <v>6.0178981756577556</v>
      </c>
      <c r="S264" s="5">
        <f t="shared" si="146"/>
        <v>6.4337215572932758</v>
      </c>
      <c r="T264" s="5">
        <f t="shared" si="147"/>
        <v>4.4774263558256635</v>
      </c>
      <c r="U264" s="2">
        <f t="shared" si="148"/>
        <v>1934.9582578443972</v>
      </c>
      <c r="V264" s="2">
        <f t="shared" si="149"/>
        <v>2866.9423978293976</v>
      </c>
      <c r="W264" s="2">
        <f t="shared" si="150"/>
        <v>3065.0417421556026</v>
      </c>
      <c r="X264" s="2">
        <f t="shared" si="151"/>
        <v>2133.0576021706015</v>
      </c>
      <c r="Y264" s="2">
        <f t="shared" si="152"/>
        <v>10000</v>
      </c>
      <c r="Z264" s="2">
        <f t="shared" si="153"/>
        <v>-1930.0985584859261</v>
      </c>
      <c r="AA264" s="2">
        <f t="shared" si="154"/>
        <v>-2851.1432345318094</v>
      </c>
      <c r="AB264" s="2">
        <f t="shared" si="155"/>
        <v>-3045.7385437675848</v>
      </c>
      <c r="AC264" s="2">
        <f t="shared" si="156"/>
        <v>-2126.5478687665104</v>
      </c>
      <c r="AD264" s="2">
        <f t="shared" si="157"/>
        <v>-9953.528205551831</v>
      </c>
      <c r="AE264" s="2">
        <f t="shared" si="158"/>
        <v>-134.05624075510582</v>
      </c>
      <c r="AF264" s="2">
        <f t="shared" si="159"/>
        <v>-62.491547833348029</v>
      </c>
      <c r="AG264" s="2">
        <f t="shared" si="160"/>
        <v>335.94436864151311</v>
      </c>
      <c r="AH264" s="2">
        <f t="shared" si="161"/>
        <v>34.621445779265471</v>
      </c>
      <c r="AI264" s="2">
        <f t="shared" si="162"/>
        <v>174.01802583232472</v>
      </c>
      <c r="AJ264" s="2">
        <f t="shared" si="163"/>
        <v>-28.494533605314061</v>
      </c>
      <c r="AK264" s="2">
        <f t="shared" si="164"/>
        <v>293.9996175246813</v>
      </c>
      <c r="AL264" s="2">
        <f t="shared" si="165"/>
        <v>71.407179910846963</v>
      </c>
      <c r="AM264" s="2">
        <f t="shared" si="166"/>
        <v>-162.8810962468082</v>
      </c>
      <c r="AN264" s="2">
        <f t="shared" si="167"/>
        <v>174.03116758340602</v>
      </c>
      <c r="AO264" s="2">
        <f t="shared" si="168"/>
        <v>28390.121661458419</v>
      </c>
      <c r="AP264" s="2">
        <f t="shared" si="169"/>
        <v>8941.0626211474937</v>
      </c>
      <c r="AQ264" s="2">
        <f t="shared" si="170"/>
        <v>-44970.948393576982</v>
      </c>
      <c r="AR264" s="2">
        <f t="shared" si="171"/>
        <v>-6652.3141901844729</v>
      </c>
      <c r="AS264" s="2">
        <f t="shared" si="172"/>
        <v>-14292.07830115554</v>
      </c>
      <c r="AT264" s="2">
        <f t="shared" si="173"/>
        <v>-6034.5066457532339</v>
      </c>
      <c r="AU264" s="2">
        <f t="shared" si="174"/>
        <v>42064.392418182724</v>
      </c>
      <c r="AV264" s="2">
        <f t="shared" si="175"/>
        <v>9558.8701655787991</v>
      </c>
      <c r="AW264" s="2">
        <f t="shared" si="176"/>
        <v>-31296.677636852677</v>
      </c>
      <c r="AX264" s="2">
        <f t="shared" si="177"/>
        <v>14292.07830115562</v>
      </c>
    </row>
    <row r="265" spans="6:50" x14ac:dyDescent="0.25">
      <c r="F265" s="5">
        <v>0.23300000000000001</v>
      </c>
      <c r="G265" s="5">
        <f t="shared" si="134"/>
        <v>6.0999257357201815</v>
      </c>
      <c r="H265" s="2">
        <f t="shared" si="135"/>
        <v>349.5</v>
      </c>
      <c r="I265" s="4">
        <f t="shared" si="136"/>
        <v>-0.98325490756395451</v>
      </c>
      <c r="J265" s="2">
        <f t="shared" si="137"/>
        <v>-0.18223552549214789</v>
      </c>
      <c r="K265" s="2">
        <f t="shared" si="138"/>
        <v>0.98325490756395428</v>
      </c>
      <c r="L265" s="2">
        <f t="shared" si="139"/>
        <v>0.18223552549214714</v>
      </c>
      <c r="M265" s="2">
        <f t="shared" si="140"/>
        <v>-0.18223552549214783</v>
      </c>
      <c r="N265" s="2">
        <f t="shared" si="141"/>
        <v>0.98325490756395451</v>
      </c>
      <c r="O265" s="2">
        <f t="shared" si="142"/>
        <v>0.18223552549214883</v>
      </c>
      <c r="P265" s="2">
        <f t="shared" si="143"/>
        <v>-0.98325490756395462</v>
      </c>
      <c r="Q265" s="5">
        <f t="shared" si="144"/>
        <v>4.0821718326856073</v>
      </c>
      <c r="R265" s="5">
        <f t="shared" si="145"/>
        <v>6.0486816478135159</v>
      </c>
      <c r="S265" s="5">
        <f t="shared" si="146"/>
        <v>6.4131526987978127</v>
      </c>
      <c r="T265" s="5">
        <f t="shared" si="147"/>
        <v>4.4466428836699023</v>
      </c>
      <c r="U265" s="2">
        <f t="shared" si="148"/>
        <v>1944.7573157171482</v>
      </c>
      <c r="V265" s="2">
        <f t="shared" si="149"/>
        <v>2881.6077243104496</v>
      </c>
      <c r="W265" s="2">
        <f t="shared" si="150"/>
        <v>3055.2426842828509</v>
      </c>
      <c r="X265" s="2">
        <f t="shared" si="151"/>
        <v>2118.3922756895486</v>
      </c>
      <c r="Y265" s="2">
        <f t="shared" si="152"/>
        <v>9999.9999999999982</v>
      </c>
      <c r="Z265" s="2">
        <f t="shared" si="153"/>
        <v>-1939.8234310215171</v>
      </c>
      <c r="AA265" s="2">
        <f t="shared" si="154"/>
        <v>-2865.5650166643172</v>
      </c>
      <c r="AB265" s="2">
        <f t="shared" si="155"/>
        <v>-3036.1239055886404</v>
      </c>
      <c r="AC265" s="2">
        <f t="shared" si="156"/>
        <v>-2112.0158451375805</v>
      </c>
      <c r="AD265" s="2">
        <f t="shared" si="157"/>
        <v>-9953.5281984120556</v>
      </c>
      <c r="AE265" s="2">
        <f t="shared" si="158"/>
        <v>-136.12337154815518</v>
      </c>
      <c r="AF265" s="2">
        <f t="shared" si="159"/>
        <v>-55.334883947233642</v>
      </c>
      <c r="AG265" s="2">
        <f t="shared" si="160"/>
        <v>335.5471575745932</v>
      </c>
      <c r="AH265" s="2">
        <f t="shared" si="161"/>
        <v>29.930432603423828</v>
      </c>
      <c r="AI265" s="2">
        <f t="shared" si="162"/>
        <v>174.01933468262823</v>
      </c>
      <c r="AJ265" s="2">
        <f t="shared" si="163"/>
        <v>-25.228975675595532</v>
      </c>
      <c r="AK265" s="2">
        <f t="shared" si="164"/>
        <v>298.56031667625473</v>
      </c>
      <c r="AL265" s="2">
        <f t="shared" si="165"/>
        <v>62.189989714366661</v>
      </c>
      <c r="AM265" s="2">
        <f t="shared" si="166"/>
        <v>-161.49016314657501</v>
      </c>
      <c r="AN265" s="2">
        <f t="shared" si="167"/>
        <v>174.03116756845088</v>
      </c>
      <c r="AO265" s="2">
        <f t="shared" si="168"/>
        <v>28682.882620496832</v>
      </c>
      <c r="AP265" s="2">
        <f t="shared" si="169"/>
        <v>7876.9694685292079</v>
      </c>
      <c r="AQ265" s="2">
        <f t="shared" si="170"/>
        <v>-45061.235446799736</v>
      </c>
      <c r="AR265" s="2">
        <f t="shared" si="171"/>
        <v>-5790.6949433818545</v>
      </c>
      <c r="AS265" s="2">
        <f t="shared" si="172"/>
        <v>-14292.07830115555</v>
      </c>
      <c r="AT265" s="2">
        <f t="shared" si="173"/>
        <v>-5316.0580707662002</v>
      </c>
      <c r="AU265" s="2">
        <f t="shared" si="174"/>
        <v>42500.324049036724</v>
      </c>
      <c r="AV265" s="2">
        <f t="shared" si="175"/>
        <v>8351.6063411449304</v>
      </c>
      <c r="AW265" s="2">
        <f t="shared" si="176"/>
        <v>-31243.79401825984</v>
      </c>
      <c r="AX265" s="2">
        <f t="shared" si="177"/>
        <v>14292.078301155612</v>
      </c>
    </row>
    <row r="266" spans="6:50" x14ac:dyDescent="0.25">
      <c r="F266" s="5">
        <v>0.23400000000000001</v>
      </c>
      <c r="G266" s="5">
        <f t="shared" si="134"/>
        <v>6.1261056745000966</v>
      </c>
      <c r="H266" s="2">
        <f t="shared" si="135"/>
        <v>351</v>
      </c>
      <c r="I266" s="4">
        <f t="shared" si="136"/>
        <v>-0.98768834059513766</v>
      </c>
      <c r="J266" s="2">
        <f t="shared" si="137"/>
        <v>-0.15643446504023117</v>
      </c>
      <c r="K266" s="2">
        <f t="shared" si="138"/>
        <v>0.98768834059513755</v>
      </c>
      <c r="L266" s="2">
        <f t="shared" si="139"/>
        <v>0.1564344650402304</v>
      </c>
      <c r="M266" s="2">
        <f t="shared" si="140"/>
        <v>-0.15643446504023112</v>
      </c>
      <c r="N266" s="2">
        <f t="shared" si="141"/>
        <v>0.98768834059513766</v>
      </c>
      <c r="O266" s="2">
        <f t="shared" si="142"/>
        <v>0.15643446504023209</v>
      </c>
      <c r="P266" s="2">
        <f t="shared" si="143"/>
        <v>-0.98768834059513777</v>
      </c>
      <c r="Q266" s="5">
        <f t="shared" si="144"/>
        <v>4.1035394601063411</v>
      </c>
      <c r="R266" s="5">
        <f t="shared" si="145"/>
        <v>6.0789161412966157</v>
      </c>
      <c r="S266" s="5">
        <f t="shared" si="146"/>
        <v>6.391785071377079</v>
      </c>
      <c r="T266" s="5">
        <f t="shared" si="147"/>
        <v>4.4164083901868025</v>
      </c>
      <c r="U266" s="2">
        <f t="shared" si="148"/>
        <v>1954.9369091907167</v>
      </c>
      <c r="V266" s="2">
        <f t="shared" si="149"/>
        <v>2896.0115159189913</v>
      </c>
      <c r="W266" s="2">
        <f t="shared" si="150"/>
        <v>3045.0630908092826</v>
      </c>
      <c r="X266" s="2">
        <f t="shared" si="151"/>
        <v>2103.9884840810073</v>
      </c>
      <c r="Y266" s="2">
        <f t="shared" si="152"/>
        <v>9999.9999999999982</v>
      </c>
      <c r="Z266" s="2">
        <f t="shared" si="153"/>
        <v>-1949.9251630540014</v>
      </c>
      <c r="AA266" s="2">
        <f t="shared" si="154"/>
        <v>-2879.7271856953112</v>
      </c>
      <c r="AB266" s="2">
        <f t="shared" si="155"/>
        <v>-3026.1346469950108</v>
      </c>
      <c r="AC266" s="2">
        <f t="shared" si="156"/>
        <v>-2097.7411963133809</v>
      </c>
      <c r="AD266" s="2">
        <f t="shared" si="157"/>
        <v>-9953.5281920577036</v>
      </c>
      <c r="AE266" s="2">
        <f t="shared" si="158"/>
        <v>-138.17112967446388</v>
      </c>
      <c r="AF266" s="2">
        <f t="shared" si="159"/>
        <v>-47.975682346163822</v>
      </c>
      <c r="AG266" s="2">
        <f t="shared" si="160"/>
        <v>334.82245097268515</v>
      </c>
      <c r="AH266" s="2">
        <f t="shared" si="161"/>
        <v>25.344997412418518</v>
      </c>
      <c r="AI266" s="2">
        <f t="shared" si="162"/>
        <v>174.02063636447596</v>
      </c>
      <c r="AJ266" s="2">
        <f t="shared" si="163"/>
        <v>-21.884157042498927</v>
      </c>
      <c r="AK266" s="2">
        <f t="shared" si="164"/>
        <v>302.90653708065997</v>
      </c>
      <c r="AL266" s="2">
        <f t="shared" si="165"/>
        <v>53.030666505398649</v>
      </c>
      <c r="AM266" s="2">
        <f t="shared" si="166"/>
        <v>-160.02201580209297</v>
      </c>
      <c r="AN266" s="2">
        <f t="shared" si="167"/>
        <v>174.03103074146671</v>
      </c>
      <c r="AO266" s="2">
        <f t="shared" si="168"/>
        <v>28963.025877101496</v>
      </c>
      <c r="AP266" s="2">
        <f t="shared" si="169"/>
        <v>6795.5401836470455</v>
      </c>
      <c r="AQ266" s="2">
        <f t="shared" si="170"/>
        <v>-45113.59966753381</v>
      </c>
      <c r="AR266" s="2">
        <f t="shared" si="171"/>
        <v>-4937.0446943702655</v>
      </c>
      <c r="AS266" s="2">
        <f t="shared" si="172"/>
        <v>-14292.078301155536</v>
      </c>
      <c r="AT266" s="2">
        <f t="shared" si="173"/>
        <v>-4587.2926436497901</v>
      </c>
      <c r="AU266" s="2">
        <f t="shared" si="174"/>
        <v>42905.352127536571</v>
      </c>
      <c r="AV266" s="2">
        <f t="shared" si="175"/>
        <v>7145.2922343675864</v>
      </c>
      <c r="AW266" s="2">
        <f t="shared" si="176"/>
        <v>-31171.273417098742</v>
      </c>
      <c r="AX266" s="2">
        <f t="shared" si="177"/>
        <v>14292.07830115563</v>
      </c>
    </row>
    <row r="267" spans="6:50" x14ac:dyDescent="0.25">
      <c r="F267" s="5">
        <v>0.23499999999999999</v>
      </c>
      <c r="G267" s="5">
        <f t="shared" si="134"/>
        <v>6.1522856132800108</v>
      </c>
      <c r="H267" s="2">
        <f t="shared" si="135"/>
        <v>352.49999999999994</v>
      </c>
      <c r="I267" s="4">
        <f t="shared" si="136"/>
        <v>-0.99144486137381027</v>
      </c>
      <c r="J267" s="2">
        <f t="shared" si="137"/>
        <v>-0.13052619222005263</v>
      </c>
      <c r="K267" s="2">
        <f t="shared" si="138"/>
        <v>0.99144486137381027</v>
      </c>
      <c r="L267" s="2">
        <f t="shared" si="139"/>
        <v>0.13052619222005274</v>
      </c>
      <c r="M267" s="2">
        <f t="shared" si="140"/>
        <v>-0.13052619222005257</v>
      </c>
      <c r="N267" s="2">
        <f t="shared" si="141"/>
        <v>0.99144486137381027</v>
      </c>
      <c r="O267" s="2">
        <f t="shared" si="142"/>
        <v>0.13052619222005268</v>
      </c>
      <c r="P267" s="2">
        <f t="shared" si="143"/>
        <v>-0.99144486137381027</v>
      </c>
      <c r="Q267" s="5">
        <f t="shared" si="144"/>
        <v>4.1256912121478466</v>
      </c>
      <c r="R267" s="5">
        <f t="shared" si="145"/>
        <v>6.1085809348954667</v>
      </c>
      <c r="S267" s="5">
        <f t="shared" si="146"/>
        <v>6.3696333193355725</v>
      </c>
      <c r="T267" s="5">
        <f t="shared" si="147"/>
        <v>4.3867435965879524</v>
      </c>
      <c r="U267" s="2">
        <f t="shared" si="148"/>
        <v>1965.4900616802163</v>
      </c>
      <c r="V267" s="2">
        <f t="shared" si="149"/>
        <v>2910.1439010157378</v>
      </c>
      <c r="W267" s="2">
        <f t="shared" si="150"/>
        <v>3034.509938319783</v>
      </c>
      <c r="X267" s="2">
        <f t="shared" si="151"/>
        <v>2089.8560989842613</v>
      </c>
      <c r="Y267" s="2">
        <f t="shared" si="152"/>
        <v>9999.9999999999982</v>
      </c>
      <c r="Z267" s="2">
        <f t="shared" si="153"/>
        <v>-1960.3967368731498</v>
      </c>
      <c r="AA267" s="2">
        <f t="shared" si="154"/>
        <v>-2893.6201571520014</v>
      </c>
      <c r="AB267" s="2">
        <f t="shared" si="155"/>
        <v>-3015.7774774411482</v>
      </c>
      <c r="AC267" s="2">
        <f t="shared" si="156"/>
        <v>-2083.7338150920955</v>
      </c>
      <c r="AD267" s="2">
        <f t="shared" si="157"/>
        <v>-9953.5281865583947</v>
      </c>
      <c r="AE267" s="2">
        <f t="shared" si="158"/>
        <v>-140.19681221872503</v>
      </c>
      <c r="AF267" s="2">
        <f t="shared" si="159"/>
        <v>-40.420973624533637</v>
      </c>
      <c r="AG267" s="2">
        <f t="shared" si="160"/>
        <v>333.7751397068082</v>
      </c>
      <c r="AH267" s="2">
        <f t="shared" si="161"/>
        <v>20.864562752819918</v>
      </c>
      <c r="AI267" s="2">
        <f t="shared" si="162"/>
        <v>174.02191661636945</v>
      </c>
      <c r="AJ267" s="2">
        <f t="shared" si="163"/>
        <v>-18.457260482386427</v>
      </c>
      <c r="AK267" s="2">
        <f t="shared" si="164"/>
        <v>307.02777664890368</v>
      </c>
      <c r="AL267" s="2">
        <f t="shared" si="165"/>
        <v>43.942330774983652</v>
      </c>
      <c r="AM267" s="2">
        <f t="shared" si="166"/>
        <v>-158.48208833994246</v>
      </c>
      <c r="AN267" s="2">
        <f t="shared" si="167"/>
        <v>174.03075860155846</v>
      </c>
      <c r="AO267" s="2">
        <f t="shared" si="168"/>
        <v>29230.125326012159</v>
      </c>
      <c r="AP267" s="2">
        <f t="shared" si="169"/>
        <v>5697.7500331799092</v>
      </c>
      <c r="AQ267" s="2">
        <f t="shared" si="170"/>
        <v>-45128.239277023604</v>
      </c>
      <c r="AR267" s="2">
        <f t="shared" si="171"/>
        <v>-4091.7143833240384</v>
      </c>
      <c r="AS267" s="2">
        <f t="shared" si="172"/>
        <v>-14292.078301155574</v>
      </c>
      <c r="AT267" s="2">
        <f t="shared" si="173"/>
        <v>-3848.2190039621237</v>
      </c>
      <c r="AU267" s="2">
        <f t="shared" si="174"/>
        <v>43278.708247805815</v>
      </c>
      <c r="AV267" s="2">
        <f t="shared" si="175"/>
        <v>5941.2454125418235</v>
      </c>
      <c r="AW267" s="2">
        <f t="shared" si="176"/>
        <v>-31079.656355229941</v>
      </c>
      <c r="AX267" s="2">
        <f t="shared" si="177"/>
        <v>14292.078301155576</v>
      </c>
    </row>
    <row r="268" spans="6:50" x14ac:dyDescent="0.25">
      <c r="F268" s="5">
        <v>0.23599999999999999</v>
      </c>
      <c r="G268" s="5">
        <f t="shared" si="134"/>
        <v>6.1784655520599259</v>
      </c>
      <c r="H268" s="2">
        <f t="shared" si="135"/>
        <v>353.99999999999994</v>
      </c>
      <c r="I268" s="4">
        <f t="shared" si="136"/>
        <v>-0.99452189536827329</v>
      </c>
      <c r="J268" s="2">
        <f t="shared" si="137"/>
        <v>-0.10452846326765436</v>
      </c>
      <c r="K268" s="2">
        <f t="shared" si="138"/>
        <v>0.99452189536827329</v>
      </c>
      <c r="L268" s="2">
        <f t="shared" si="139"/>
        <v>0.10452846326765448</v>
      </c>
      <c r="M268" s="2">
        <f t="shared" si="140"/>
        <v>-0.1045284632676543</v>
      </c>
      <c r="N268" s="2">
        <f t="shared" si="141"/>
        <v>0.99452189536827329</v>
      </c>
      <c r="O268" s="2">
        <f t="shared" si="142"/>
        <v>0.10452846326765443</v>
      </c>
      <c r="P268" s="2">
        <f t="shared" si="143"/>
        <v>-0.99452189536827318</v>
      </c>
      <c r="Q268" s="5">
        <f t="shared" si="144"/>
        <v>4.1486119071057814</v>
      </c>
      <c r="R268" s="5">
        <f t="shared" si="145"/>
        <v>6.1376556978423285</v>
      </c>
      <c r="S268" s="5">
        <f t="shared" si="146"/>
        <v>6.3467126243776377</v>
      </c>
      <c r="T268" s="5">
        <f t="shared" si="147"/>
        <v>4.3576688336410907</v>
      </c>
      <c r="U268" s="2">
        <f t="shared" si="148"/>
        <v>1976.4095405820729</v>
      </c>
      <c r="V268" s="2">
        <f t="shared" si="149"/>
        <v>2923.995193969874</v>
      </c>
      <c r="W268" s="2">
        <f t="shared" si="150"/>
        <v>3023.590459417926</v>
      </c>
      <c r="X268" s="2">
        <f t="shared" si="151"/>
        <v>2076.0048060301251</v>
      </c>
      <c r="Y268" s="2">
        <f t="shared" si="152"/>
        <v>9999.9999999999982</v>
      </c>
      <c r="Z268" s="2">
        <f t="shared" si="153"/>
        <v>-1971.2308787796885</v>
      </c>
      <c r="AA268" s="2">
        <f t="shared" si="154"/>
        <v>-2907.2345346750444</v>
      </c>
      <c r="AB268" s="2">
        <f t="shared" si="155"/>
        <v>-3005.0593570747769</v>
      </c>
      <c r="AC268" s="2">
        <f t="shared" si="156"/>
        <v>-2070.0034114448677</v>
      </c>
      <c r="AD268" s="2">
        <f t="shared" si="157"/>
        <v>-9953.5281819743777</v>
      </c>
      <c r="AE268" s="2">
        <f t="shared" si="158"/>
        <v>-142.19748572165568</v>
      </c>
      <c r="AF268" s="2">
        <f t="shared" si="159"/>
        <v>-32.678355292283463</v>
      </c>
      <c r="AG268" s="2">
        <f t="shared" si="160"/>
        <v>332.41070792131785</v>
      </c>
      <c r="AH268" s="2">
        <f t="shared" si="161"/>
        <v>16.488294504222107</v>
      </c>
      <c r="AI268" s="2">
        <f t="shared" si="162"/>
        <v>174.0231614116008</v>
      </c>
      <c r="AJ268" s="2">
        <f t="shared" si="163"/>
        <v>-14.945557993476688</v>
      </c>
      <c r="AK268" s="2">
        <f t="shared" si="164"/>
        <v>310.91378201535559</v>
      </c>
      <c r="AL268" s="2">
        <f t="shared" si="165"/>
        <v>34.937773250192578</v>
      </c>
      <c r="AM268" s="2">
        <f t="shared" si="166"/>
        <v>-156.87564314172286</v>
      </c>
      <c r="AN268" s="2">
        <f t="shared" si="167"/>
        <v>174.03035413034857</v>
      </c>
      <c r="AO268" s="2">
        <f t="shared" si="168"/>
        <v>29483.73843485432</v>
      </c>
      <c r="AP268" s="2">
        <f t="shared" si="169"/>
        <v>4584.6108634151678</v>
      </c>
      <c r="AQ268" s="2">
        <f t="shared" si="170"/>
        <v>-45105.403717766159</v>
      </c>
      <c r="AR268" s="2">
        <f t="shared" si="171"/>
        <v>-3255.0238816589113</v>
      </c>
      <c r="AS268" s="2">
        <f t="shared" si="172"/>
        <v>-14292.078301155583</v>
      </c>
      <c r="AT268" s="2">
        <f t="shared" si="173"/>
        <v>-3098.8657809686206</v>
      </c>
      <c r="AU268" s="2">
        <f t="shared" si="174"/>
        <v>43619.658635319618</v>
      </c>
      <c r="AV268" s="2">
        <f t="shared" si="175"/>
        <v>4740.7689641054558</v>
      </c>
      <c r="AW268" s="2">
        <f t="shared" si="176"/>
        <v>-30969.483517300865</v>
      </c>
      <c r="AX268" s="2">
        <f t="shared" si="177"/>
        <v>14292.078301155587</v>
      </c>
    </row>
    <row r="269" spans="6:50" x14ac:dyDescent="0.25">
      <c r="F269" s="5">
        <v>0.23699999999999999</v>
      </c>
      <c r="G269" s="5">
        <f t="shared" si="134"/>
        <v>6.204645490839841</v>
      </c>
      <c r="H269" s="2">
        <f t="shared" si="135"/>
        <v>355.49999999999994</v>
      </c>
      <c r="I269" s="4">
        <f t="shared" si="136"/>
        <v>-0.99691733373312796</v>
      </c>
      <c r="J269" s="2">
        <f t="shared" si="137"/>
        <v>-7.8459095727845693E-2</v>
      </c>
      <c r="K269" s="2">
        <f t="shared" si="138"/>
        <v>0.99691733373312796</v>
      </c>
      <c r="L269" s="2">
        <f t="shared" si="139"/>
        <v>7.8459095727845818E-2</v>
      </c>
      <c r="M269" s="2">
        <f t="shared" si="140"/>
        <v>-7.8459095727845624E-2</v>
      </c>
      <c r="N269" s="2">
        <f t="shared" si="141"/>
        <v>0.99691733373312796</v>
      </c>
      <c r="O269" s="2">
        <f t="shared" si="142"/>
        <v>7.8459095727845748E-2</v>
      </c>
      <c r="P269" s="2">
        <f t="shared" si="143"/>
        <v>-0.99691733373312785</v>
      </c>
      <c r="Q269" s="5">
        <f t="shared" si="144"/>
        <v>4.1722858362807358</v>
      </c>
      <c r="R269" s="5">
        <f t="shared" si="145"/>
        <v>6.1661205037469919</v>
      </c>
      <c r="S269" s="5">
        <f t="shared" si="146"/>
        <v>6.3230386952026834</v>
      </c>
      <c r="T269" s="5">
        <f t="shared" si="147"/>
        <v>4.3292040277364272</v>
      </c>
      <c r="U269" s="2">
        <f t="shared" si="148"/>
        <v>1987.6878622308882</v>
      </c>
      <c r="V269" s="2">
        <f t="shared" si="149"/>
        <v>2937.555901797095</v>
      </c>
      <c r="W269" s="2">
        <f t="shared" si="150"/>
        <v>3012.3121377691109</v>
      </c>
      <c r="X269" s="2">
        <f t="shared" si="151"/>
        <v>2062.4440982029037</v>
      </c>
      <c r="Y269" s="2">
        <f t="shared" si="152"/>
        <v>9999.9999999999964</v>
      </c>
      <c r="Z269" s="2">
        <f t="shared" si="153"/>
        <v>-1982.4200642656697</v>
      </c>
      <c r="AA269" s="2">
        <f t="shared" si="154"/>
        <v>-2920.5611160890776</v>
      </c>
      <c r="AB269" s="2">
        <f t="shared" si="155"/>
        <v>-2993.9874924156993</v>
      </c>
      <c r="AC269" s="2">
        <f t="shared" si="156"/>
        <v>-2056.5595055854296</v>
      </c>
      <c r="AD269" s="2">
        <f t="shared" si="157"/>
        <v>-9953.5281783558767</v>
      </c>
      <c r="AE269" s="2">
        <f t="shared" si="158"/>
        <v>-144.16998688487095</v>
      </c>
      <c r="AF269" s="2">
        <f t="shared" si="159"/>
        <v>-24.75598244877737</v>
      </c>
      <c r="AG269" s="2">
        <f t="shared" si="160"/>
        <v>330.73521072432987</v>
      </c>
      <c r="AH269" s="2">
        <f t="shared" si="161"/>
        <v>12.215115721251392</v>
      </c>
      <c r="AI269" s="2">
        <f t="shared" si="162"/>
        <v>174.02435711193294</v>
      </c>
      <c r="AJ269" s="2">
        <f t="shared" si="163"/>
        <v>-11.346424040722299</v>
      </c>
      <c r="AK269" s="2">
        <f t="shared" si="164"/>
        <v>314.55458143930991</v>
      </c>
      <c r="AL269" s="2">
        <f t="shared" si="165"/>
        <v>26.02942559100488</v>
      </c>
      <c r="AM269" s="2">
        <f t="shared" si="166"/>
        <v>-155.20776123028477</v>
      </c>
      <c r="AN269" s="2">
        <f t="shared" si="167"/>
        <v>174.02982175930774</v>
      </c>
      <c r="AO269" s="2">
        <f t="shared" si="168"/>
        <v>29723.407258633772</v>
      </c>
      <c r="AP269" s="2">
        <f t="shared" si="169"/>
        <v>3457.1696955749453</v>
      </c>
      <c r="AQ269" s="2">
        <f t="shared" si="170"/>
        <v>-45045.392771350809</v>
      </c>
      <c r="AR269" s="2">
        <f t="shared" si="171"/>
        <v>-2427.262484013484</v>
      </c>
      <c r="AS269" s="2">
        <f t="shared" si="172"/>
        <v>-14292.07830115558</v>
      </c>
      <c r="AT269" s="2">
        <f t="shared" si="173"/>
        <v>-2339.2828838977512</v>
      </c>
      <c r="AU269" s="2">
        <f t="shared" si="174"/>
        <v>43927.50595967361</v>
      </c>
      <c r="AV269" s="2">
        <f t="shared" si="175"/>
        <v>3545.149295690675</v>
      </c>
      <c r="AW269" s="2">
        <f t="shared" si="176"/>
        <v>-30841.29407031096</v>
      </c>
      <c r="AX269" s="2">
        <f t="shared" si="177"/>
        <v>14292.078301155572</v>
      </c>
    </row>
    <row r="270" spans="6:50" x14ac:dyDescent="0.25">
      <c r="F270" s="5">
        <v>0.23799999999999999</v>
      </c>
      <c r="G270" s="5">
        <f t="shared" si="134"/>
        <v>6.2308254296197561</v>
      </c>
      <c r="H270" s="2">
        <f t="shared" si="135"/>
        <v>357</v>
      </c>
      <c r="I270" s="4">
        <f t="shared" si="136"/>
        <v>-0.99862953475457383</v>
      </c>
      <c r="J270" s="2">
        <f t="shared" si="137"/>
        <v>-5.2335956242944431E-2</v>
      </c>
      <c r="K270" s="2">
        <f t="shared" si="138"/>
        <v>0.99862953475457383</v>
      </c>
      <c r="L270" s="2">
        <f t="shared" si="139"/>
        <v>5.2335956242944556E-2</v>
      </c>
      <c r="M270" s="2">
        <f t="shared" si="140"/>
        <v>-5.2335956242944369E-2</v>
      </c>
      <c r="N270" s="2">
        <f t="shared" si="141"/>
        <v>0.99862953475457383</v>
      </c>
      <c r="O270" s="2">
        <f t="shared" si="142"/>
        <v>5.2335956242944494E-2</v>
      </c>
      <c r="P270" s="2">
        <f t="shared" si="143"/>
        <v>-0.99862953475457383</v>
      </c>
      <c r="Q270" s="5">
        <f t="shared" si="144"/>
        <v>4.1966967747441908</v>
      </c>
      <c r="R270" s="5">
        <f t="shared" si="145"/>
        <v>6.1939558442533391</v>
      </c>
      <c r="S270" s="5">
        <f t="shared" si="146"/>
        <v>6.2986277567392284</v>
      </c>
      <c r="T270" s="5">
        <f t="shared" si="147"/>
        <v>4.30136868723008</v>
      </c>
      <c r="U270" s="2">
        <f t="shared" si="148"/>
        <v>1999.3172970283676</v>
      </c>
      <c r="V270" s="2">
        <f t="shared" si="149"/>
        <v>2950.8167306656301</v>
      </c>
      <c r="W270" s="2">
        <f t="shared" si="150"/>
        <v>3000.6827029716314</v>
      </c>
      <c r="X270" s="2">
        <f t="shared" si="151"/>
        <v>2049.1832693343686</v>
      </c>
      <c r="Y270" s="2">
        <f t="shared" si="152"/>
        <v>9999.9999999999964</v>
      </c>
      <c r="Z270" s="2">
        <f t="shared" si="153"/>
        <v>-1993.9565233753679</v>
      </c>
      <c r="AA270" s="2">
        <f t="shared" si="154"/>
        <v>-2933.5908993258536</v>
      </c>
      <c r="AB270" s="2">
        <f t="shared" si="155"/>
        <v>-2982.5693318662729</v>
      </c>
      <c r="AC270" s="2">
        <f t="shared" si="156"/>
        <v>-2043.4114211750443</v>
      </c>
      <c r="AD270" s="2">
        <f t="shared" si="157"/>
        <v>-9953.5281757425382</v>
      </c>
      <c r="AE270" s="2">
        <f t="shared" si="158"/>
        <v>-146.11092392812185</v>
      </c>
      <c r="AF270" s="2">
        <f t="shared" si="159"/>
        <v>-16.662556459089945</v>
      </c>
      <c r="AG270" s="2">
        <f t="shared" si="160"/>
        <v>328.75525033396855</v>
      </c>
      <c r="AH270" s="2">
        <f t="shared" si="161"/>
        <v>8.0437206702662554</v>
      </c>
      <c r="AI270" s="2">
        <f t="shared" si="162"/>
        <v>174.025490617023</v>
      </c>
      <c r="AJ270" s="2">
        <f t="shared" si="163"/>
        <v>-7.6573490520663121</v>
      </c>
      <c r="AK270" s="2">
        <f t="shared" si="164"/>
        <v>317.94051736288014</v>
      </c>
      <c r="AL270" s="2">
        <f t="shared" si="165"/>
        <v>17.229332597643801</v>
      </c>
      <c r="AM270" s="2">
        <f t="shared" si="166"/>
        <v>-153.48333358725307</v>
      </c>
      <c r="AN270" s="2">
        <f t="shared" si="167"/>
        <v>174.02916732120457</v>
      </c>
      <c r="AO270" s="2">
        <f t="shared" si="168"/>
        <v>29948.659532373164</v>
      </c>
      <c r="AP270" s="2">
        <f t="shared" si="169"/>
        <v>2316.5072294559714</v>
      </c>
      <c r="AQ270" s="2">
        <f t="shared" si="170"/>
        <v>-44948.555574219863</v>
      </c>
      <c r="AR270" s="2">
        <f t="shared" si="171"/>
        <v>-1608.6894887648639</v>
      </c>
      <c r="AS270" s="2">
        <f t="shared" si="172"/>
        <v>-14292.07830115559</v>
      </c>
      <c r="AT270" s="2">
        <f t="shared" si="173"/>
        <v>-1569.542738595577</v>
      </c>
      <c r="AU270" s="2">
        <f t="shared" si="174"/>
        <v>44201.591083359461</v>
      </c>
      <c r="AV270" s="2">
        <f t="shared" si="175"/>
        <v>2355.6539796252559</v>
      </c>
      <c r="AW270" s="2">
        <f t="shared" si="176"/>
        <v>-30695.624023233555</v>
      </c>
      <c r="AX270" s="2">
        <f t="shared" si="177"/>
        <v>14292.078301155583</v>
      </c>
    </row>
    <row r="271" spans="6:50" x14ac:dyDescent="0.25">
      <c r="F271" s="5">
        <v>0.23899999999999999</v>
      </c>
      <c r="G271" s="5">
        <f t="shared" si="134"/>
        <v>6.2570053683996711</v>
      </c>
      <c r="H271" s="2">
        <f t="shared" si="135"/>
        <v>358.5</v>
      </c>
      <c r="I271" s="4">
        <f t="shared" si="136"/>
        <v>-0.99965732497555726</v>
      </c>
      <c r="J271" s="2">
        <f t="shared" si="137"/>
        <v>-2.6176948307873607E-2</v>
      </c>
      <c r="K271" s="2">
        <f t="shared" si="138"/>
        <v>0.99965732497555726</v>
      </c>
      <c r="L271" s="2">
        <f t="shared" si="139"/>
        <v>2.6176948307873728E-2</v>
      </c>
      <c r="M271" s="2">
        <f t="shared" si="140"/>
        <v>-2.6176948307873545E-2</v>
      </c>
      <c r="N271" s="2">
        <f t="shared" si="141"/>
        <v>0.99965732497555726</v>
      </c>
      <c r="O271" s="2">
        <f t="shared" si="142"/>
        <v>2.6176948307873666E-2</v>
      </c>
      <c r="P271" s="2">
        <f t="shared" si="143"/>
        <v>-0.99965732497555726</v>
      </c>
      <c r="Q271" s="5">
        <f t="shared" si="144"/>
        <v>4.2218279924582784</v>
      </c>
      <c r="R271" s="5">
        <f t="shared" si="145"/>
        <v>6.2211426424093936</v>
      </c>
      <c r="S271" s="5">
        <f t="shared" si="146"/>
        <v>6.2734965390251407</v>
      </c>
      <c r="T271" s="5">
        <f t="shared" si="147"/>
        <v>4.2741818890740255</v>
      </c>
      <c r="U271" s="2">
        <f t="shared" si="148"/>
        <v>2011.2898747408055</v>
      </c>
      <c r="V271" s="2">
        <f t="shared" si="149"/>
        <v>2963.7685922657652</v>
      </c>
      <c r="W271" s="2">
        <f t="shared" si="150"/>
        <v>2988.7101252591938</v>
      </c>
      <c r="X271" s="2">
        <f t="shared" si="151"/>
        <v>2036.2314077342339</v>
      </c>
      <c r="Y271" s="2">
        <f t="shared" si="152"/>
        <v>9999.9999999999982</v>
      </c>
      <c r="Z271" s="2">
        <f t="shared" si="153"/>
        <v>-2005.8322462429032</v>
      </c>
      <c r="AA271" s="2">
        <f t="shared" si="154"/>
        <v>-2946.3150881971237</v>
      </c>
      <c r="AB271" s="2">
        <f t="shared" si="155"/>
        <v>-2970.8125610549823</v>
      </c>
      <c r="AC271" s="2">
        <f t="shared" si="156"/>
        <v>-2030.5682786679849</v>
      </c>
      <c r="AD271" s="2">
        <f t="shared" si="157"/>
        <v>-9953.5281741629951</v>
      </c>
      <c r="AE271" s="2">
        <f t="shared" si="158"/>
        <v>-148.01667863558058</v>
      </c>
      <c r="AF271" s="2">
        <f t="shared" si="159"/>
        <v>-8.4073116435557047</v>
      </c>
      <c r="AG271" s="2">
        <f t="shared" si="160"/>
        <v>326.4779507856091</v>
      </c>
      <c r="AH271" s="2">
        <f t="shared" si="161"/>
        <v>3.9725890014790011</v>
      </c>
      <c r="AI271" s="2">
        <f t="shared" si="162"/>
        <v>174.02654950795181</v>
      </c>
      <c r="AJ271" s="2">
        <f t="shared" si="163"/>
        <v>-3.8759531376829175</v>
      </c>
      <c r="AK271" s="2">
        <f t="shared" si="164"/>
        <v>321.06227849733096</v>
      </c>
      <c r="AL271" s="2">
        <f t="shared" si="165"/>
        <v>8.5491260133409988</v>
      </c>
      <c r="AM271" s="2">
        <f t="shared" si="166"/>
        <v>-151.70705338678911</v>
      </c>
      <c r="AN271" s="2">
        <f t="shared" si="167"/>
        <v>174.02839798619991</v>
      </c>
      <c r="AO271" s="2">
        <f t="shared" si="168"/>
        <v>30159.009839007256</v>
      </c>
      <c r="AP271" s="2">
        <f t="shared" si="169"/>
        <v>1163.736258543604</v>
      </c>
      <c r="AQ271" s="2">
        <f t="shared" si="170"/>
        <v>-44815.289534159521</v>
      </c>
      <c r="AR271" s="2">
        <f t="shared" si="171"/>
        <v>-799.53486454691995</v>
      </c>
      <c r="AS271" s="2">
        <f t="shared" si="172"/>
        <v>-14292.078301155583</v>
      </c>
      <c r="AT271" s="2">
        <f t="shared" si="173"/>
        <v>-789.74146624859281</v>
      </c>
      <c r="AU271" s="2">
        <f t="shared" si="174"/>
        <v>44441.29474186452</v>
      </c>
      <c r="AV271" s="2">
        <f t="shared" si="175"/>
        <v>1173.529656841928</v>
      </c>
      <c r="AW271" s="2">
        <f t="shared" si="176"/>
        <v>-30533.004631302261</v>
      </c>
      <c r="AX271" s="2">
        <f t="shared" si="177"/>
        <v>14292.078301155598</v>
      </c>
    </row>
    <row r="272" spans="6:50" x14ac:dyDescent="0.25">
      <c r="F272" s="5">
        <v>0.24</v>
      </c>
      <c r="G272" s="5">
        <f t="shared" si="134"/>
        <v>6.2831853071795853</v>
      </c>
      <c r="H272" s="2">
        <f t="shared" si="135"/>
        <v>359.99999999999994</v>
      </c>
      <c r="I272" s="4">
        <f t="shared" si="136"/>
        <v>-1</v>
      </c>
      <c r="J272" s="2">
        <f t="shared" si="137"/>
        <v>-1.1944655334272802E-15</v>
      </c>
      <c r="K272" s="2">
        <f t="shared" si="138"/>
        <v>1</v>
      </c>
      <c r="L272" s="2">
        <f t="shared" si="139"/>
        <v>2.2051587986182675E-15</v>
      </c>
      <c r="M272" s="2">
        <f t="shared" si="140"/>
        <v>-1.1332081106818492E-15</v>
      </c>
      <c r="N272" s="2">
        <f t="shared" si="141"/>
        <v>1</v>
      </c>
      <c r="O272" s="2">
        <f t="shared" si="142"/>
        <v>3.67544536472586E-16</v>
      </c>
      <c r="P272" s="2">
        <f t="shared" si="143"/>
        <v>-1</v>
      </c>
      <c r="Q272" s="5">
        <f t="shared" si="144"/>
        <v>4.2476622657417087</v>
      </c>
      <c r="R272" s="5">
        <f t="shared" si="145"/>
        <v>6.2476622657417087</v>
      </c>
      <c r="S272" s="5">
        <f t="shared" si="146"/>
        <v>6.2476622657417096</v>
      </c>
      <c r="T272" s="5">
        <f t="shared" si="147"/>
        <v>4.2476622657417114</v>
      </c>
      <c r="U272" s="2">
        <f t="shared" si="148"/>
        <v>2023.5973899614801</v>
      </c>
      <c r="V272" s="2">
        <f t="shared" si="149"/>
        <v>2976.4026100385186</v>
      </c>
      <c r="W272" s="2">
        <f t="shared" si="150"/>
        <v>2976.4026100385186</v>
      </c>
      <c r="X272" s="2">
        <f t="shared" si="151"/>
        <v>2023.5973899614812</v>
      </c>
      <c r="Y272" s="2">
        <f t="shared" si="152"/>
        <v>9999.9999999999982</v>
      </c>
      <c r="Z272" s="2">
        <f t="shared" si="153"/>
        <v>-2018.0389888026039</v>
      </c>
      <c r="AA272" s="2">
        <f t="shared" si="154"/>
        <v>-2958.7250980146705</v>
      </c>
      <c r="AB272" s="2">
        <f t="shared" si="155"/>
        <v>-2958.7250980146705</v>
      </c>
      <c r="AC272" s="2">
        <f t="shared" si="156"/>
        <v>-2018.038988802605</v>
      </c>
      <c r="AD272" s="2">
        <f t="shared" si="157"/>
        <v>-9953.5281736345514</v>
      </c>
      <c r="AE272" s="2">
        <f t="shared" si="158"/>
        <v>-149.88340912682347</v>
      </c>
      <c r="AF272" s="2">
        <f t="shared" si="159"/>
        <v>-3.8690044335026048E-13</v>
      </c>
      <c r="AG272" s="2">
        <f t="shared" si="160"/>
        <v>323.9109313101124</v>
      </c>
      <c r="AH272" s="2">
        <f t="shared" si="161"/>
        <v>3.3051671840291666E-13</v>
      </c>
      <c r="AI272" s="2">
        <f t="shared" si="162"/>
        <v>174.02752218328888</v>
      </c>
      <c r="AJ272" s="2">
        <f t="shared" si="163"/>
        <v>-1.6984909487916226E-13</v>
      </c>
      <c r="AK272" s="2">
        <f t="shared" si="164"/>
        <v>323.91093131011235</v>
      </c>
      <c r="AL272" s="2">
        <f t="shared" si="165"/>
        <v>1.190516931067789E-13</v>
      </c>
      <c r="AM272" s="2">
        <f t="shared" si="166"/>
        <v>-149.88340912682364</v>
      </c>
      <c r="AN272" s="2">
        <f t="shared" si="167"/>
        <v>174.02752218328865</v>
      </c>
      <c r="AO272" s="2">
        <f t="shared" si="168"/>
        <v>30353.960849422201</v>
      </c>
      <c r="AP272" s="2">
        <f t="shared" si="169"/>
        <v>5.3328154969410124E-11</v>
      </c>
      <c r="AQ272" s="2">
        <f t="shared" si="170"/>
        <v>-44646.039150577781</v>
      </c>
      <c r="AR272" s="2">
        <f t="shared" si="171"/>
        <v>-6.6935303840017822E-11</v>
      </c>
      <c r="AS272" s="2">
        <f t="shared" si="172"/>
        <v>-14292.078301155592</v>
      </c>
      <c r="AT272" s="2">
        <f t="shared" si="173"/>
        <v>-3.4397354625884553E-11</v>
      </c>
      <c r="AU272" s="2">
        <f t="shared" si="174"/>
        <v>44646.039150577781</v>
      </c>
      <c r="AV272" s="2">
        <f t="shared" si="175"/>
        <v>1.6409407764936039E-11</v>
      </c>
      <c r="AW272" s="2">
        <f t="shared" si="176"/>
        <v>-30353.960849422219</v>
      </c>
      <c r="AX272" s="2">
        <f t="shared" si="177"/>
        <v>14292.07830115554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78"/>
  <sheetViews>
    <sheetView workbookViewId="0">
      <selection activeCell="C4" sqref="C4"/>
    </sheetView>
  </sheetViews>
  <sheetFormatPr defaultRowHeight="15" x14ac:dyDescent="0.25"/>
  <cols>
    <col min="1" max="1" width="24.7109375" customWidth="1"/>
    <col min="2" max="2" width="10.5703125" bestFit="1" customWidth="1"/>
    <col min="3" max="3" width="15.5703125" bestFit="1" customWidth="1"/>
    <col min="6" max="6" width="5.5703125" style="5" bestFit="1" customWidth="1"/>
    <col min="7" max="7" width="8.42578125" style="5" bestFit="1" customWidth="1"/>
    <col min="8" max="8" width="8.42578125" bestFit="1" customWidth="1"/>
    <col min="9" max="9" width="7" style="4" bestFit="1" customWidth="1"/>
    <col min="10" max="10" width="7" style="10" bestFit="1" customWidth="1"/>
    <col min="12" max="12" width="7.42578125" customWidth="1"/>
    <col min="13" max="16" width="7" bestFit="1" customWidth="1"/>
    <col min="17" max="17" width="9.140625" style="1"/>
    <col min="21" max="24" width="9.140625" style="2"/>
    <col min="25" max="25" width="9.140625" style="1"/>
    <col min="26" max="39" width="9.140625" style="2"/>
    <col min="40" max="40" width="7" style="2" bestFit="1" customWidth="1"/>
    <col min="41" max="41" width="9.28515625" style="2" bestFit="1" customWidth="1"/>
    <col min="42" max="44" width="9.5703125" style="2" bestFit="1" customWidth="1"/>
    <col min="45" max="45" width="11" style="2" bestFit="1" customWidth="1"/>
    <col min="46" max="49" width="9.28515625" style="2" bestFit="1" customWidth="1"/>
    <col min="50" max="50" width="8.5703125" style="2" bestFit="1" customWidth="1"/>
    <col min="51" max="51" width="10.28515625" style="1" customWidth="1"/>
    <col min="52" max="52" width="10.42578125" style="1" customWidth="1"/>
    <col min="53" max="53" width="9.85546875" style="1" bestFit="1" customWidth="1"/>
    <col min="54" max="54" width="9.5703125" style="1" customWidth="1"/>
    <col min="55" max="55" width="10.7109375" style="2" customWidth="1"/>
    <col min="56" max="56" width="9.85546875" style="2" bestFit="1" customWidth="1"/>
    <col min="57" max="57" width="10" style="2" customWidth="1"/>
    <col min="58" max="58" width="9.85546875" style="2" bestFit="1" customWidth="1"/>
    <col min="59" max="62" width="9.140625" style="2"/>
    <col min="67" max="67" width="9.140625" style="2"/>
  </cols>
  <sheetData>
    <row r="1" spans="1:67" s="6" customFormat="1" x14ac:dyDescent="0.25">
      <c r="A1" s="13" t="s">
        <v>5</v>
      </c>
      <c r="F1" s="5"/>
      <c r="G1" s="5"/>
      <c r="H1"/>
      <c r="I1" s="4"/>
      <c r="J1" s="10"/>
      <c r="K1"/>
      <c r="L1"/>
      <c r="M1"/>
      <c r="N1"/>
      <c r="O1"/>
      <c r="P1"/>
      <c r="Q1" s="1"/>
      <c r="R1"/>
      <c r="S1"/>
      <c r="T1"/>
      <c r="U1" s="14"/>
      <c r="V1" s="14"/>
      <c r="W1" s="14"/>
      <c r="X1" s="14"/>
      <c r="Y1" s="11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1"/>
      <c r="AZ1" s="11"/>
      <c r="BA1" s="11"/>
      <c r="BB1" s="11"/>
      <c r="BC1" s="14"/>
      <c r="BD1" s="14"/>
      <c r="BE1" s="14"/>
      <c r="BF1" s="14"/>
      <c r="BG1" s="14"/>
      <c r="BH1" s="14"/>
      <c r="BI1" s="14"/>
      <c r="BJ1" s="14"/>
      <c r="BO1" s="14"/>
    </row>
    <row r="2" spans="1:67" x14ac:dyDescent="0.25">
      <c r="A2" s="3" t="s">
        <v>150</v>
      </c>
      <c r="B2" t="s">
        <v>151</v>
      </c>
    </row>
    <row r="3" spans="1:67" s="1" customFormat="1" x14ac:dyDescent="0.25">
      <c r="A3" s="21" t="s">
        <v>0</v>
      </c>
      <c r="B3" s="21">
        <v>250</v>
      </c>
      <c r="C3" s="21" t="s">
        <v>159</v>
      </c>
      <c r="F3" s="5"/>
      <c r="G3" s="5"/>
      <c r="H3"/>
      <c r="I3" s="4"/>
      <c r="J3" s="10"/>
      <c r="K3"/>
      <c r="L3"/>
      <c r="M3"/>
      <c r="N3"/>
      <c r="O3"/>
      <c r="P3"/>
      <c r="R3"/>
      <c r="S3"/>
      <c r="T3"/>
      <c r="U3" s="2"/>
      <c r="V3" s="2"/>
      <c r="W3" s="2"/>
      <c r="X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BC3" s="2"/>
      <c r="BD3" s="2"/>
      <c r="BE3" s="2"/>
      <c r="BF3" s="2"/>
      <c r="BG3" s="2"/>
      <c r="BH3" s="2"/>
      <c r="BI3" s="2"/>
      <c r="BJ3" s="2"/>
      <c r="BO3" s="2"/>
    </row>
    <row r="4" spans="1:67" x14ac:dyDescent="0.25">
      <c r="A4" s="16" t="s">
        <v>1</v>
      </c>
      <c r="B4" s="17">
        <f>$B$3*2*PI()/60</f>
        <v>26.179938779914941</v>
      </c>
      <c r="C4" s="16" t="s">
        <v>2</v>
      </c>
    </row>
    <row r="5" spans="1:67" x14ac:dyDescent="0.25">
      <c r="A5" s="21" t="s">
        <v>3</v>
      </c>
      <c r="B5" s="21">
        <v>20</v>
      </c>
      <c r="C5" s="21" t="s">
        <v>84</v>
      </c>
    </row>
    <row r="6" spans="1:67" x14ac:dyDescent="0.25">
      <c r="A6" s="21" t="s">
        <v>4</v>
      </c>
      <c r="B6" s="21">
        <v>2</v>
      </c>
      <c r="C6" s="21" t="s">
        <v>84</v>
      </c>
    </row>
    <row r="7" spans="1:67" x14ac:dyDescent="0.25">
      <c r="A7" s="21" t="s">
        <v>6</v>
      </c>
      <c r="B7" s="21">
        <v>10000</v>
      </c>
      <c r="C7" s="21" t="s">
        <v>7</v>
      </c>
    </row>
    <row r="8" spans="1:67" x14ac:dyDescent="0.25">
      <c r="A8" s="21" t="s">
        <v>8</v>
      </c>
      <c r="B8" s="21">
        <v>2.3768999999999999E-3</v>
      </c>
      <c r="C8" s="21" t="s">
        <v>9</v>
      </c>
    </row>
    <row r="9" spans="1:67" x14ac:dyDescent="0.25">
      <c r="A9" s="16" t="s">
        <v>10</v>
      </c>
      <c r="B9" s="18">
        <f>2*PI()</f>
        <v>6.2831853071795862</v>
      </c>
      <c r="C9" s="16" t="s">
        <v>11</v>
      </c>
    </row>
    <row r="10" spans="1:67" x14ac:dyDescent="0.25">
      <c r="A10" s="16" t="s">
        <v>12</v>
      </c>
      <c r="B10" s="16">
        <v>4.4999999999999998E-2</v>
      </c>
      <c r="C10" s="16" t="s">
        <v>11</v>
      </c>
    </row>
    <row r="11" spans="1:67" x14ac:dyDescent="0.25">
      <c r="A11" s="16" t="s">
        <v>13</v>
      </c>
      <c r="B11" s="16">
        <v>1.28</v>
      </c>
      <c r="C11" s="16" t="s">
        <v>11</v>
      </c>
    </row>
    <row r="12" spans="1:67" x14ac:dyDescent="0.25">
      <c r="A12" s="16" t="s">
        <v>14</v>
      </c>
      <c r="B12" s="16">
        <f>$B$5*$B$6</f>
        <v>40</v>
      </c>
      <c r="C12" s="16" t="s">
        <v>15</v>
      </c>
    </row>
    <row r="13" spans="1:67" x14ac:dyDescent="0.25">
      <c r="A13" s="16" t="s">
        <v>16</v>
      </c>
      <c r="B13" s="17">
        <f>$B$8*($B$4^2)*($B$5^2)/6</f>
        <v>108.60677176365412</v>
      </c>
      <c r="C13" s="16" t="s">
        <v>17</v>
      </c>
    </row>
    <row r="14" spans="1:67" x14ac:dyDescent="0.25">
      <c r="A14" s="16" t="s">
        <v>18</v>
      </c>
      <c r="B14" s="17">
        <f>$B$9*$B$13*$B$12</f>
        <v>27295.858904223933</v>
      </c>
      <c r="C14" s="16" t="s">
        <v>19</v>
      </c>
    </row>
    <row r="15" spans="1:67" x14ac:dyDescent="0.25">
      <c r="A15" s="16" t="s">
        <v>20</v>
      </c>
      <c r="B15" s="19">
        <f>$B$10*$B$13*$B$12</f>
        <v>195.49218917457739</v>
      </c>
      <c r="C15" s="16" t="s">
        <v>21</v>
      </c>
    </row>
    <row r="16" spans="1:67" x14ac:dyDescent="0.25">
      <c r="A16" s="16" t="s">
        <v>22</v>
      </c>
      <c r="B16" s="17">
        <f>$B$11*$B$13*$B$12</f>
        <v>5560.6667142990909</v>
      </c>
      <c r="C16" s="16" t="s">
        <v>19</v>
      </c>
    </row>
    <row r="17" spans="1:3" x14ac:dyDescent="0.25">
      <c r="A17" s="16" t="s">
        <v>23</v>
      </c>
      <c r="B17" s="17">
        <f>4*$B$14</f>
        <v>109183.43561689573</v>
      </c>
      <c r="C17" s="16" t="s">
        <v>19</v>
      </c>
    </row>
    <row r="18" spans="1:3" x14ac:dyDescent="0.25">
      <c r="A18" s="16" t="s">
        <v>24</v>
      </c>
      <c r="B18" s="18">
        <f>$B$7/$B$17</f>
        <v>9.1588984569858478E-2</v>
      </c>
      <c r="C18" s="16" t="s">
        <v>25</v>
      </c>
    </row>
    <row r="19" spans="1:3" x14ac:dyDescent="0.25">
      <c r="A19" s="16" t="s">
        <v>24</v>
      </c>
      <c r="B19" s="19">
        <f>$B$18*180/PI()</f>
        <v>5.2476622657417096</v>
      </c>
      <c r="C19" s="16" t="s">
        <v>26</v>
      </c>
    </row>
    <row r="20" spans="1:3" x14ac:dyDescent="0.25">
      <c r="A20" s="16" t="s">
        <v>27</v>
      </c>
      <c r="B20" s="20">
        <f>4*$B$15+4*$B$16*$B$18</f>
        <v>2819.1520282745696</v>
      </c>
      <c r="C20" s="16" t="s">
        <v>21</v>
      </c>
    </row>
    <row r="21" spans="1:3" x14ac:dyDescent="0.25">
      <c r="A21" s="16" t="s">
        <v>28</v>
      </c>
      <c r="B21" s="17">
        <f>3/4*$B$5*$B$20</f>
        <v>42287.280424118544</v>
      </c>
      <c r="C21" s="16" t="s">
        <v>29</v>
      </c>
    </row>
    <row r="22" spans="1:3" x14ac:dyDescent="0.25">
      <c r="A22" s="16" t="s">
        <v>30</v>
      </c>
      <c r="B22" s="17">
        <f>$B$21*$B$4</f>
        <v>1107078.412672519</v>
      </c>
      <c r="C22" s="16" t="s">
        <v>31</v>
      </c>
    </row>
    <row r="23" spans="1:3" x14ac:dyDescent="0.25">
      <c r="A23" s="16" t="s">
        <v>30</v>
      </c>
      <c r="B23" s="17">
        <f>$B$22/550</f>
        <v>2012.8698412227618</v>
      </c>
      <c r="C23" s="16" t="s">
        <v>32</v>
      </c>
    </row>
    <row r="24" spans="1:3" x14ac:dyDescent="0.25">
      <c r="A24" s="32" t="s">
        <v>148</v>
      </c>
      <c r="B24" s="2"/>
      <c r="C24" s="1"/>
    </row>
    <row r="25" spans="1:3" x14ac:dyDescent="0.25">
      <c r="A25" t="s">
        <v>56</v>
      </c>
    </row>
    <row r="26" spans="1:3" x14ac:dyDescent="0.25">
      <c r="A26" s="24" t="s">
        <v>33</v>
      </c>
      <c r="B26" s="24">
        <v>-1</v>
      </c>
      <c r="C26" s="24" t="s">
        <v>26</v>
      </c>
    </row>
    <row r="27" spans="1:3" x14ac:dyDescent="0.25">
      <c r="A27" s="22" t="s">
        <v>33</v>
      </c>
      <c r="B27" s="23">
        <f>$B$26*PI()/180</f>
        <v>-1.7453292519943295E-2</v>
      </c>
      <c r="C27" s="22" t="s">
        <v>25</v>
      </c>
    </row>
    <row r="28" spans="1:3" x14ac:dyDescent="0.25">
      <c r="A28" s="15" t="s">
        <v>81</v>
      </c>
    </row>
    <row r="29" spans="1:3" x14ac:dyDescent="0.25">
      <c r="A29" s="24" t="s">
        <v>34</v>
      </c>
      <c r="B29" s="24">
        <v>0</v>
      </c>
      <c r="C29" s="24" t="s">
        <v>26</v>
      </c>
    </row>
    <row r="30" spans="1:3" x14ac:dyDescent="0.25">
      <c r="A30" s="22" t="s">
        <v>34</v>
      </c>
      <c r="B30" s="23">
        <f>$B$29*PI()/180</f>
        <v>0</v>
      </c>
      <c r="C30" s="22" t="s">
        <v>25</v>
      </c>
    </row>
    <row r="32" spans="1:3" x14ac:dyDescent="0.25">
      <c r="A32" s="32" t="s">
        <v>108</v>
      </c>
    </row>
    <row r="33" spans="1:67" x14ac:dyDescent="0.25">
      <c r="A33" s="24" t="s">
        <v>109</v>
      </c>
      <c r="B33" s="24">
        <v>100</v>
      </c>
      <c r="C33" s="24" t="s">
        <v>110</v>
      </c>
    </row>
    <row r="34" spans="1:67" x14ac:dyDescent="0.25">
      <c r="A34" s="22" t="s">
        <v>109</v>
      </c>
      <c r="B34" s="44">
        <f>$B$33*6076/3600</f>
        <v>168.77777777777777</v>
      </c>
      <c r="C34" s="22" t="s">
        <v>111</v>
      </c>
      <c r="BO34" s="2" t="s">
        <v>131</v>
      </c>
    </row>
    <row r="35" spans="1:67" x14ac:dyDescent="0.25">
      <c r="A35" s="22" t="s">
        <v>113</v>
      </c>
      <c r="B35" s="44">
        <f>1/2*B8*(B34^2)</f>
        <v>33.854113338888887</v>
      </c>
      <c r="C35" s="22" t="s">
        <v>17</v>
      </c>
      <c r="BO35" s="2" t="s">
        <v>112</v>
      </c>
    </row>
    <row r="37" spans="1:67" ht="45" x14ac:dyDescent="0.25">
      <c r="F37" s="7" t="s">
        <v>35</v>
      </c>
      <c r="G37" s="7" t="s">
        <v>36</v>
      </c>
      <c r="H37" s="7" t="s">
        <v>37</v>
      </c>
      <c r="I37" s="9" t="s">
        <v>38</v>
      </c>
      <c r="J37" s="8" t="s">
        <v>39</v>
      </c>
      <c r="K37" s="8" t="s">
        <v>40</v>
      </c>
      <c r="L37" s="8" t="s">
        <v>41</v>
      </c>
      <c r="M37" s="9" t="s">
        <v>42</v>
      </c>
      <c r="N37" s="9" t="s">
        <v>43</v>
      </c>
      <c r="O37" s="9" t="s">
        <v>44</v>
      </c>
      <c r="P37" s="9" t="s">
        <v>45</v>
      </c>
      <c r="Q37" s="12" t="s">
        <v>46</v>
      </c>
      <c r="R37" s="12" t="s">
        <v>47</v>
      </c>
      <c r="S37" s="12" t="s">
        <v>48</v>
      </c>
      <c r="T37" s="12" t="s">
        <v>49</v>
      </c>
      <c r="U37" s="8" t="s">
        <v>50</v>
      </c>
      <c r="V37" s="8" t="s">
        <v>51</v>
      </c>
      <c r="W37" s="8" t="s">
        <v>52</v>
      </c>
      <c r="X37" s="8" t="s">
        <v>53</v>
      </c>
      <c r="Y37" s="8" t="s">
        <v>54</v>
      </c>
      <c r="Z37" s="8" t="s">
        <v>55</v>
      </c>
      <c r="AA37" s="8" t="s">
        <v>57</v>
      </c>
      <c r="AB37" s="8" t="s">
        <v>58</v>
      </c>
      <c r="AC37" s="8" t="s">
        <v>59</v>
      </c>
      <c r="AD37" s="8" t="s">
        <v>60</v>
      </c>
      <c r="AE37" s="8" t="s">
        <v>61</v>
      </c>
      <c r="AF37" s="8" t="s">
        <v>62</v>
      </c>
      <c r="AG37" s="8" t="s">
        <v>63</v>
      </c>
      <c r="AH37" s="8" t="s">
        <v>64</v>
      </c>
      <c r="AI37" s="8" t="s">
        <v>65</v>
      </c>
      <c r="AJ37" s="8" t="s">
        <v>66</v>
      </c>
      <c r="AK37" s="8" t="s">
        <v>67</v>
      </c>
      <c r="AL37" s="8" t="s">
        <v>68</v>
      </c>
      <c r="AM37" s="8" t="s">
        <v>69</v>
      </c>
      <c r="AN37" s="8" t="s">
        <v>70</v>
      </c>
      <c r="AO37" s="8" t="s">
        <v>71</v>
      </c>
      <c r="AP37" s="8" t="s">
        <v>72</v>
      </c>
      <c r="AQ37" s="8" t="s">
        <v>73</v>
      </c>
      <c r="AR37" s="8" t="s">
        <v>74</v>
      </c>
      <c r="AS37" s="8" t="s">
        <v>75</v>
      </c>
      <c r="AT37" s="8" t="s">
        <v>76</v>
      </c>
      <c r="AU37" s="8" t="s">
        <v>77</v>
      </c>
      <c r="AV37" s="8" t="s">
        <v>78</v>
      </c>
      <c r="AW37" s="8" t="s">
        <v>79</v>
      </c>
      <c r="AX37" s="8" t="s">
        <v>80</v>
      </c>
      <c r="AY37" s="8" t="s">
        <v>114</v>
      </c>
      <c r="AZ37" s="8" t="s">
        <v>115</v>
      </c>
      <c r="BA37" s="8" t="s">
        <v>116</v>
      </c>
      <c r="BB37" s="8" t="s">
        <v>117</v>
      </c>
      <c r="BC37" s="8" t="s">
        <v>118</v>
      </c>
      <c r="BD37" s="8" t="s">
        <v>119</v>
      </c>
      <c r="BE37" s="8" t="s">
        <v>120</v>
      </c>
      <c r="BF37" s="8" t="s">
        <v>121</v>
      </c>
      <c r="BG37" s="8" t="s">
        <v>122</v>
      </c>
      <c r="BH37" s="8" t="s">
        <v>123</v>
      </c>
      <c r="BI37" s="8" t="s">
        <v>124</v>
      </c>
      <c r="BJ37" s="8" t="s">
        <v>125</v>
      </c>
      <c r="BK37" s="8" t="s">
        <v>126</v>
      </c>
      <c r="BL37" s="8" t="s">
        <v>127</v>
      </c>
      <c r="BM37" s="8" t="s">
        <v>128</v>
      </c>
      <c r="BN37" s="8" t="s">
        <v>129</v>
      </c>
      <c r="BO37" s="8" t="s">
        <v>130</v>
      </c>
    </row>
    <row r="38" spans="1:67" x14ac:dyDescent="0.25">
      <c r="A38" s="31" t="s">
        <v>82</v>
      </c>
      <c r="F38" s="5">
        <v>0</v>
      </c>
      <c r="G38" s="5">
        <f>F38*$B$4</f>
        <v>0</v>
      </c>
      <c r="H38" s="2">
        <f>G38*180/PI()</f>
        <v>0</v>
      </c>
      <c r="I38" s="4">
        <f>$B$26*COS($B$4*F38)</f>
        <v>-1</v>
      </c>
      <c r="J38" s="2">
        <f>$B$26*COS($B$4*F38+PI()/2)</f>
        <v>-6.1257422745431001E-17</v>
      </c>
      <c r="K38" s="2">
        <f>$B$26*COS($B$4*F38+PI())</f>
        <v>1</v>
      </c>
      <c r="L38" s="2">
        <f>$B$26*COS($B$4*F38+3*PI()/2)</f>
        <v>1.83772268236293E-16</v>
      </c>
      <c r="M38" s="2">
        <f>$B$29*SIN($B$4*F38)</f>
        <v>0</v>
      </c>
      <c r="N38" s="2">
        <f>$B$29*SIN($B$4*F38+PI()/2)</f>
        <v>0</v>
      </c>
      <c r="O38" s="2">
        <f>$B$29*SIN($B$4*F38+PI())</f>
        <v>0</v>
      </c>
      <c r="P38" s="2">
        <f>$B$29*SIN($B$4*F38+3*PI()/2)</f>
        <v>0</v>
      </c>
      <c r="Q38" s="5">
        <f>$B$19+I38+M38</f>
        <v>4.2476622657417096</v>
      </c>
      <c r="R38" s="5">
        <f>$B$19+J38+N38</f>
        <v>5.2476622657417096</v>
      </c>
      <c r="S38" s="5">
        <f>$B$19+K38+O38</f>
        <v>6.2476622657417096</v>
      </c>
      <c r="T38" s="5">
        <f>$B$19+L38+P38</f>
        <v>5.2476622657417096</v>
      </c>
      <c r="U38" s="2">
        <f>$B$9*BC38*$B$12*Q38*PI()/180</f>
        <v>2023.5973899614803</v>
      </c>
      <c r="V38" s="2">
        <f t="shared" ref="V38:X38" si="0">$B$9*BD38*$B$12*R38*PI()/180</f>
        <v>3279.2818253672267</v>
      </c>
      <c r="W38" s="2">
        <f t="shared" si="0"/>
        <v>2976.4026100385186</v>
      </c>
      <c r="X38" s="2">
        <f t="shared" si="0"/>
        <v>1720.7181746327726</v>
      </c>
      <c r="Y38" s="2">
        <f>U38+V38+W38+X38</f>
        <v>9999.9999999999982</v>
      </c>
      <c r="Z38" s="2">
        <f>-U38*COS(PI()/180*Q38)</f>
        <v>-2018.0389888026041</v>
      </c>
      <c r="AA38" s="2">
        <f t="shared" ref="AA38:AC53" si="1">-V38*COS(PI()/180*R38)</f>
        <v>-3265.5372406680972</v>
      </c>
      <c r="AB38" s="2">
        <f t="shared" si="1"/>
        <v>-2958.7250980146705</v>
      </c>
      <c r="AC38" s="2">
        <f t="shared" si="1"/>
        <v>-1713.5060599216733</v>
      </c>
      <c r="AD38" s="2">
        <f>Z38+AA38+AB38+AC38</f>
        <v>-9955.8073874070451</v>
      </c>
      <c r="AE38" s="2">
        <f>-U38*SIN(PI()/180*Q38)*COS($B$4*$F38)</f>
        <v>-149.88340912682352</v>
      </c>
      <c r="AF38" s="2">
        <f>-V38*SIN(PI()/180*R38)*COS($B$4*$F38+PI()/2)</f>
        <v>-1.8372715681062193E-14</v>
      </c>
      <c r="AG38" s="2">
        <f>-W38*SIN(PI()/180*S38)*COS($B$4*$F38+PI())</f>
        <v>323.9109313101124</v>
      </c>
      <c r="AH38" s="2">
        <f>-X38*SIN(PI()/180*T38)*COS($B$4*$F38+3*PI()/2)</f>
        <v>2.892181959953134E-14</v>
      </c>
      <c r="AI38" s="2">
        <f>AE38+AF38+AG38+AH38</f>
        <v>174.02752218328888</v>
      </c>
      <c r="AJ38" s="2">
        <f>U38*SIN(PI()/180*Q38)*SIN($B$4*$F38)</f>
        <v>0</v>
      </c>
      <c r="AK38" s="2">
        <f>V38*SIN(PI()/180*R38)*SIN($B$4*$F38+PI()/2)</f>
        <v>299.92635761733146</v>
      </c>
      <c r="AL38" s="2">
        <f>W38*SIN(PI()/180*S38)*SIN($B$4*$F38+PI())</f>
        <v>3.9683897702259635E-14</v>
      </c>
      <c r="AM38" s="2">
        <f>X38*SIN(PI()/180*T38)*SIN($B$4*$F38+3*PI()/2)</f>
        <v>-157.37858533880575</v>
      </c>
      <c r="AN38" s="2">
        <f>AJ38+AK38+AL38+AM38</f>
        <v>142.54777227852577</v>
      </c>
      <c r="AO38" s="2">
        <f>3/4*$B$5*U38*COS($B$4*$F38)</f>
        <v>30353.960849422205</v>
      </c>
      <c r="AP38" s="2">
        <f>3/4*$B$5*V38*COS($B$4*$F38+PI()/2)</f>
        <v>3.0132052961689323E-12</v>
      </c>
      <c r="AQ38" s="2">
        <f>3/4*$B$5*W38*COS($B$4*$F38+PI())</f>
        <v>-44646.039150577781</v>
      </c>
      <c r="AR38" s="2">
        <f>3/4*$B$5*X38*COS($B$4*$F38+3*PI()/2)</f>
        <v>-4.7433042292151749E-12</v>
      </c>
      <c r="AS38" s="2">
        <f>AO38+AP38+AQ38+AR38</f>
        <v>-14292.078301155578</v>
      </c>
      <c r="AT38" s="2">
        <f>3/4*$B$5*U38*SIN($B$4*$F38)</f>
        <v>0</v>
      </c>
      <c r="AU38" s="2">
        <f>3/4*$B$5*V38*SIN($B$4*$F38+PI()/2)</f>
        <v>49189.227380508397</v>
      </c>
      <c r="AV38" s="2">
        <f>3/4*$B$5*W38*SIN($B$4*$F38+PI())</f>
        <v>5.4698025883120129E-12</v>
      </c>
      <c r="AW38" s="2">
        <f>3/4*$B$5*X38*SIN($B$4*$F38+3*PI()/2)</f>
        <v>-25810.772619491589</v>
      </c>
      <c r="AX38" s="2">
        <f>AT38+AU38+AV38+AW38</f>
        <v>23378.454761016816</v>
      </c>
      <c r="AY38" s="2">
        <f>$B$35*SIN($B$4*$F38)</f>
        <v>0</v>
      </c>
      <c r="AZ38" s="2">
        <f>$B$35*SIN($B$4*$F38+PI()/2)</f>
        <v>33.854113338888887</v>
      </c>
      <c r="BA38" s="2">
        <f>$B$35*SIN($B$4*$F38+PI())</f>
        <v>4.1476314649441025E-15</v>
      </c>
      <c r="BB38" s="2">
        <f>$B$35*SIN($B$4*$F38+3*PI()/2)</f>
        <v>-33.854113338888887</v>
      </c>
      <c r="BC38" s="2">
        <f>AY38+$B$13</f>
        <v>108.60677176365412</v>
      </c>
      <c r="BD38" s="2">
        <f t="shared" ref="BD38:BF38" si="2">AZ38+$B$13</f>
        <v>142.46088510254302</v>
      </c>
      <c r="BE38" s="2">
        <f t="shared" si="2"/>
        <v>108.60677176365412</v>
      </c>
      <c r="BF38" s="2">
        <f t="shared" si="2"/>
        <v>74.752658424765229</v>
      </c>
      <c r="BG38" s="2">
        <f>$B$10*BC38*$B$12</f>
        <v>195.49218917457739</v>
      </c>
      <c r="BH38" s="2">
        <f t="shared" ref="BH38:BJ38" si="3">$B$10*BD38*$B$12</f>
        <v>256.42959318457741</v>
      </c>
      <c r="BI38" s="2">
        <f t="shared" si="3"/>
        <v>195.49218917457739</v>
      </c>
      <c r="BJ38" s="2">
        <f t="shared" si="3"/>
        <v>134.5547851645774</v>
      </c>
      <c r="BK38" s="2">
        <f>$B$11*BC38*$B$12</f>
        <v>5560.6667142990909</v>
      </c>
      <c r="BL38" s="2">
        <f t="shared" ref="BL38:BN38" si="4">$B$11*BD38*$B$12</f>
        <v>7293.9973172502032</v>
      </c>
      <c r="BM38" s="2">
        <f t="shared" si="4"/>
        <v>5560.6667142990909</v>
      </c>
      <c r="BN38" s="2">
        <f t="shared" si="4"/>
        <v>3827.3361113479796</v>
      </c>
      <c r="BO38" s="2">
        <f>BG38+BH38+BI38+BJ38+BK38*Q38*PI()/180+BL38*R38*PI()/180+BM38*S38*PI()/180+BN38*T38*PI()/180</f>
        <v>2819.1520282745696</v>
      </c>
    </row>
    <row r="39" spans="1:67" x14ac:dyDescent="0.25">
      <c r="A39" s="33" t="s">
        <v>83</v>
      </c>
      <c r="B39" s="33">
        <v>4</v>
      </c>
      <c r="C39" s="33" t="s">
        <v>84</v>
      </c>
      <c r="F39" s="5">
        <v>1E-3</v>
      </c>
      <c r="G39" s="5">
        <f t="shared" ref="G39:G102" si="5">F39*$B$4</f>
        <v>2.6179938779914941E-2</v>
      </c>
      <c r="H39" s="2">
        <f t="shared" ref="H39:H102" si="6">G39*180/PI()</f>
        <v>1.5</v>
      </c>
      <c r="I39" s="4">
        <f t="shared" ref="I39:I102" si="7">$B$26*COS($B$4*F39)</f>
        <v>-0.99965732497555726</v>
      </c>
      <c r="J39" s="2">
        <f t="shared" ref="J39:J102" si="8">$B$26*COS($B$4*F39+PI()/2)</f>
        <v>2.6176948307873017E-2</v>
      </c>
      <c r="K39" s="2">
        <f t="shared" ref="K39:K102" si="9">$B$26*COS($B$4*F39+PI())</f>
        <v>0.99965732497555726</v>
      </c>
      <c r="L39" s="2">
        <f t="shared" ref="L39:L102" si="10">$B$26*COS($B$4*F39+3*PI()/2)</f>
        <v>-2.6176948307873114E-2</v>
      </c>
      <c r="M39" s="2">
        <f t="shared" ref="M39:M102" si="11">$B$29*SIN($B$4*F39)</f>
        <v>0</v>
      </c>
      <c r="N39" s="2">
        <f t="shared" ref="N39:N102" si="12">$B$29*SIN($B$4*F39+PI()/2)</f>
        <v>0</v>
      </c>
      <c r="O39" s="2">
        <f t="shared" ref="O39:O102" si="13">$B$29*SIN($B$4*F39+PI())</f>
        <v>0</v>
      </c>
      <c r="P39" s="2">
        <f t="shared" ref="P39:P102" si="14">$B$29*SIN($B$4*F39+3*PI()/2)</f>
        <v>0</v>
      </c>
      <c r="Q39" s="5">
        <f t="shared" ref="Q39:T102" si="15">$B$19+I39+M39</f>
        <v>4.248004940766152</v>
      </c>
      <c r="R39" s="5">
        <f t="shared" si="15"/>
        <v>5.2738392140495822</v>
      </c>
      <c r="S39" s="5">
        <f t="shared" si="15"/>
        <v>6.2473195907172672</v>
      </c>
      <c r="T39" s="5">
        <f t="shared" si="15"/>
        <v>5.221485317433836</v>
      </c>
      <c r="U39" s="2">
        <f t="shared" ref="U39:U102" si="16">$B$9*BC39*$B$12*Q39*PI()/180</f>
        <v>2040.2738967051898</v>
      </c>
      <c r="V39" s="2">
        <f t="shared" ref="V39:V102" si="17">$B$9*BD39*$B$12*R39*PI()/180</f>
        <v>3295.3715160376187</v>
      </c>
      <c r="W39" s="2">
        <f t="shared" ref="W39:W102" si="18">$B$9*BE39*$B$12*S39*PI()/180</f>
        <v>2951.9541741103426</v>
      </c>
      <c r="X39" s="2">
        <f t="shared" ref="X39:X102" si="19">$B$9*BF39*$B$12*T39*PI()/180</f>
        <v>1712.4004131468469</v>
      </c>
      <c r="Y39" s="2">
        <f t="shared" ref="Y39:Y102" si="20">U39+V39+W39+X39</f>
        <v>9999.9999999999982</v>
      </c>
      <c r="Z39" s="2">
        <f t="shared" ref="Z39:AC102" si="21">-U39*COS(PI()/180*Q39)</f>
        <v>-2034.6687848030524</v>
      </c>
      <c r="AA39" s="2">
        <f t="shared" si="1"/>
        <v>-3281.4214506332678</v>
      </c>
      <c r="AB39" s="2">
        <f t="shared" si="1"/>
        <v>-2934.4237880271853</v>
      </c>
      <c r="AC39" s="2">
        <f t="shared" si="1"/>
        <v>-1705.2945376364369</v>
      </c>
      <c r="AD39" s="2">
        <f t="shared" ref="AD39:AD102" si="22">Z39+AA39+AB39+AC39</f>
        <v>-9955.8085610999424</v>
      </c>
      <c r="AE39" s="2">
        <f t="shared" ref="AE39:AE102" si="23">-U39*SIN(PI()/180*Q39)*COS($B$4*$F39)</f>
        <v>-151.07898153703061</v>
      </c>
      <c r="AF39" s="2">
        <f t="shared" ref="AF39:AF102" si="24">-V39*SIN(PI()/180*R39)*COS($B$4*$F39+PI()/2)</f>
        <v>7.9289234079432491</v>
      </c>
      <c r="AG39" s="2">
        <f t="shared" ref="AG39:AG102" si="25">-W39*SIN(PI()/180*S39)*COS($B$4*$F39+PI())</f>
        <v>321.12266943579152</v>
      </c>
      <c r="AH39" s="2">
        <f t="shared" ref="AH39:AH102" si="26">-X39*SIN(PI()/180*T39)*COS($B$4*$F39+3*PI()/2)</f>
        <v>-4.0793828066340465</v>
      </c>
      <c r="AI39" s="2">
        <f t="shared" ref="AI39:AI102" si="27">AE39+AF39+AG39+AH39</f>
        <v>173.89322850007011</v>
      </c>
      <c r="AJ39" s="2">
        <f t="shared" ref="AJ39:AJ102" si="28">U39*SIN(PI()/180*Q39)*SIN($B$4*$F39)</f>
        <v>3.9561423612813233</v>
      </c>
      <c r="AK39" s="2">
        <f t="shared" ref="AK39:AK102" si="29">V39*SIN(PI()/180*R39)*SIN($B$4*$F39+PI()/2)</f>
        <v>302.79336883347594</v>
      </c>
      <c r="AL39" s="2">
        <f t="shared" ref="AL39:AL102" si="30">W39*SIN(PI()/180*S39)*SIN($B$4*$F39+PI())</f>
        <v>-8.4088930359335858</v>
      </c>
      <c r="AM39" s="2">
        <f t="shared" ref="AM39:AM102" si="31">X39*SIN(PI()/180*T39)*SIN($B$4*$F39+3*PI()/2)</f>
        <v>-155.78534426813059</v>
      </c>
      <c r="AN39" s="2">
        <f t="shared" ref="AN39:AN102" si="32">AJ39+AK39+AL39+AM39</f>
        <v>142.55527389069306</v>
      </c>
      <c r="AO39" s="2">
        <f t="shared" ref="AO39:AO102" si="33">3/4*$B$5*U39*COS($B$4*$F39)</f>
        <v>30593.621186966498</v>
      </c>
      <c r="AP39" s="2">
        <f t="shared" ref="AP39:AP102" si="34">3/4*$B$5*V39*COS($B$4*$F39+PI()/2)</f>
        <v>-1293.9415474583084</v>
      </c>
      <c r="AQ39" s="2">
        <f t="shared" ref="AQ39:AQ102" si="35">3/4*$B$5*W39*COS($B$4*$F39+PI())</f>
        <v>-44264.13919712363</v>
      </c>
      <c r="AR39" s="2">
        <f t="shared" ref="AR39:AR102" si="36">3/4*$B$5*X39*COS($B$4*$F39+3*PI()/2)</f>
        <v>672.38125645988362</v>
      </c>
      <c r="AS39" s="2">
        <f t="shared" ref="AS39:AS102" si="37">AO39+AP39+AQ39+AR39</f>
        <v>-14292.078301155556</v>
      </c>
      <c r="AT39" s="2">
        <f t="shared" ref="AT39:AT102" si="38">3/4*$B$5*U39*SIN($B$4*$F39)</f>
        <v>801.1221649193202</v>
      </c>
      <c r="AU39" s="2">
        <f t="shared" ref="AU39:AU102" si="39">3/4*$B$5*V39*SIN($B$4*$F39+PI()/2)</f>
        <v>49413.634117842194</v>
      </c>
      <c r="AV39" s="2">
        <f t="shared" ref="AV39:AV102" si="40">3/4*$B$5*W39*SIN($B$4*$F39+PI())</f>
        <v>-1159.0972773434532</v>
      </c>
      <c r="AW39" s="2">
        <f t="shared" ref="AW39:AW102" si="41">3/4*$B$5*X39*SIN($B$4*$F39+3*PI()/2)</f>
        <v>-25677.20424440124</v>
      </c>
      <c r="AX39" s="2">
        <f t="shared" ref="AX39:AX102" si="42">AT39+AU39+AV39+AW39</f>
        <v>23378.454761016816</v>
      </c>
      <c r="AY39" s="2">
        <f t="shared" ref="AY39:AY102" si="43">$B$35*SIN($B$4*$F39)</f>
        <v>0.88619737488097328</v>
      </c>
      <c r="AZ39" s="2">
        <f t="shared" ref="AZ39:AZ102" si="44">$B$35*SIN($B$4*$F39+PI()/2)</f>
        <v>33.842512379772998</v>
      </c>
      <c r="BA39" s="2">
        <f t="shared" ref="BA39:BA102" si="45">$B$35*SIN($B$4*$F39+PI())</f>
        <v>-0.88619737488097416</v>
      </c>
      <c r="BB39" s="2">
        <f t="shared" ref="BB39:BB102" si="46">$B$35*SIN($B$4*$F39+3*PI()/2)</f>
        <v>-33.842512379772998</v>
      </c>
      <c r="BC39" s="2">
        <f t="shared" ref="BC39:BC102" si="47">AY39+$B$13</f>
        <v>109.4929691385351</v>
      </c>
      <c r="BD39" s="2">
        <f t="shared" ref="BD39:BD102" si="48">AZ39+$B$13</f>
        <v>142.44928414342712</v>
      </c>
      <c r="BE39" s="2">
        <f t="shared" ref="BE39:BE102" si="49">BA39+$B$13</f>
        <v>107.72057438877314</v>
      </c>
      <c r="BF39" s="2">
        <f t="shared" ref="BF39:BF102" si="50">BB39+$B$13</f>
        <v>74.764259383881125</v>
      </c>
      <c r="BG39" s="2">
        <f t="shared" ref="BG39:BG102" si="51">$B$10*BC39*$B$12</f>
        <v>197.08734444936317</v>
      </c>
      <c r="BH39" s="2">
        <f t="shared" ref="BH39:BH102" si="52">$B$10*BD39*$B$12</f>
        <v>256.4087114581688</v>
      </c>
      <c r="BI39" s="2">
        <f t="shared" ref="BI39:BI102" si="53">$B$10*BE39*$B$12</f>
        <v>193.89703389979164</v>
      </c>
      <c r="BJ39" s="2">
        <f t="shared" ref="BJ39:BJ102" si="54">$B$10*BF39*$B$12</f>
        <v>134.57566689098601</v>
      </c>
      <c r="BK39" s="2">
        <f t="shared" ref="BK39:BK102" si="55">$B$11*BC39*$B$12</f>
        <v>5606.0400198929974</v>
      </c>
      <c r="BL39" s="2">
        <f t="shared" ref="BL39:BL102" si="56">$B$11*BD39*$B$12</f>
        <v>7293.403348143469</v>
      </c>
      <c r="BM39" s="2">
        <f t="shared" ref="BM39:BM102" si="57">$B$11*BE39*$B$12</f>
        <v>5515.2934087051844</v>
      </c>
      <c r="BN39" s="2">
        <f t="shared" ref="BN39:BN102" si="58">$B$11*BF39*$B$12</f>
        <v>3827.9300804547138</v>
      </c>
      <c r="BO39" s="2">
        <f t="shared" ref="BO39:BO102" si="59">BG39+BH39+BI39+BJ39+BK39*Q39*PI()/180+BL39*R39*PI()/180+BM39*S39*PI()/180+BN39*T39*PI()/180</f>
        <v>2819.1520282745696</v>
      </c>
    </row>
    <row r="40" spans="1:67" x14ac:dyDescent="0.25">
      <c r="A40" s="33" t="s">
        <v>85</v>
      </c>
      <c r="B40" s="33">
        <v>2</v>
      </c>
      <c r="C40" s="33" t="s">
        <v>86</v>
      </c>
      <c r="F40" s="5">
        <v>2E-3</v>
      </c>
      <c r="G40" s="5">
        <f t="shared" si="5"/>
        <v>5.2359877559829883E-2</v>
      </c>
      <c r="H40" s="2">
        <f t="shared" si="6"/>
        <v>3</v>
      </c>
      <c r="I40" s="4">
        <f t="shared" si="7"/>
        <v>-0.99862953475457383</v>
      </c>
      <c r="J40" s="2">
        <f t="shared" si="8"/>
        <v>5.2335956242943842E-2</v>
      </c>
      <c r="K40" s="2">
        <f t="shared" si="9"/>
        <v>0.99862953475457383</v>
      </c>
      <c r="L40" s="2">
        <f t="shared" si="10"/>
        <v>-5.2335956242943946E-2</v>
      </c>
      <c r="M40" s="2">
        <f t="shared" si="11"/>
        <v>0</v>
      </c>
      <c r="N40" s="2">
        <f t="shared" si="12"/>
        <v>0</v>
      </c>
      <c r="O40" s="2">
        <f t="shared" si="13"/>
        <v>0</v>
      </c>
      <c r="P40" s="2">
        <f t="shared" si="14"/>
        <v>0</v>
      </c>
      <c r="Q40" s="5">
        <f t="shared" si="15"/>
        <v>4.2490327309871354</v>
      </c>
      <c r="R40" s="5">
        <f t="shared" si="15"/>
        <v>5.2999982219846533</v>
      </c>
      <c r="S40" s="5">
        <f t="shared" si="15"/>
        <v>6.2462918004962837</v>
      </c>
      <c r="T40" s="5">
        <f t="shared" si="15"/>
        <v>5.1953263094987658</v>
      </c>
      <c r="U40" s="2">
        <f t="shared" si="16"/>
        <v>2057.2734646690801</v>
      </c>
      <c r="V40" s="2">
        <f t="shared" si="17"/>
        <v>3310.9081108877976</v>
      </c>
      <c r="W40" s="2">
        <f t="shared" si="18"/>
        <v>2927.2039792796609</v>
      </c>
      <c r="X40" s="2">
        <f t="shared" si="19"/>
        <v>1704.61444516346</v>
      </c>
      <c r="Y40" s="2">
        <f t="shared" si="20"/>
        <v>10000</v>
      </c>
      <c r="Z40" s="2">
        <f t="shared" si="21"/>
        <v>-2051.6189170074354</v>
      </c>
      <c r="AA40" s="2">
        <f t="shared" si="1"/>
        <v>-3296.7529889212365</v>
      </c>
      <c r="AB40" s="2">
        <f t="shared" si="1"/>
        <v>-2909.8262875525288</v>
      </c>
      <c r="AC40" s="2">
        <f t="shared" si="1"/>
        <v>-1697.6115281881871</v>
      </c>
      <c r="AD40" s="2">
        <f t="shared" si="22"/>
        <v>-9955.8097216693877</v>
      </c>
      <c r="AE40" s="2">
        <f t="shared" si="23"/>
        <v>-152.21789929239108</v>
      </c>
      <c r="AF40" s="2">
        <f t="shared" si="24"/>
        <v>16.005927734213664</v>
      </c>
      <c r="AG40" s="2">
        <f t="shared" si="25"/>
        <v>318.05074946929682</v>
      </c>
      <c r="AH40" s="2">
        <f t="shared" si="26"/>
        <v>-8.0783233066979907</v>
      </c>
      <c r="AI40" s="2">
        <f t="shared" si="27"/>
        <v>173.7604546044214</v>
      </c>
      <c r="AJ40" s="2">
        <f t="shared" si="28"/>
        <v>7.9774020690438254</v>
      </c>
      <c r="AK40" s="2">
        <f t="shared" si="29"/>
        <v>305.4112949104308</v>
      </c>
      <c r="AL40" s="2">
        <f t="shared" si="30"/>
        <v>-16.668333478992654</v>
      </c>
      <c r="AM40" s="2">
        <f t="shared" si="31"/>
        <v>-154.14359122276457</v>
      </c>
      <c r="AN40" s="2">
        <f t="shared" si="32"/>
        <v>142.57677227771737</v>
      </c>
      <c r="AO40" s="2">
        <f t="shared" si="33"/>
        <v>30816.810643281206</v>
      </c>
      <c r="AP40" s="2">
        <f t="shared" si="34"/>
        <v>-2599.1931302374746</v>
      </c>
      <c r="AQ40" s="2">
        <f t="shared" si="35"/>
        <v>-43847.885219396769</v>
      </c>
      <c r="AR40" s="2">
        <f t="shared" si="36"/>
        <v>1338.1894051974753</v>
      </c>
      <c r="AS40" s="2">
        <f t="shared" si="37"/>
        <v>-14292.078301155563</v>
      </c>
      <c r="AT40" s="2">
        <f t="shared" si="38"/>
        <v>1615.0406104003564</v>
      </c>
      <c r="AU40" s="2">
        <f t="shared" si="39"/>
        <v>49595.559395865399</v>
      </c>
      <c r="AV40" s="2">
        <f t="shared" si="40"/>
        <v>-2297.9702906062585</v>
      </c>
      <c r="AW40" s="2">
        <f t="shared" si="41"/>
        <v>-25534.17495464268</v>
      </c>
      <c r="AX40" s="2">
        <f t="shared" si="42"/>
        <v>23378.454761016816</v>
      </c>
      <c r="AY40" s="2">
        <f t="shared" si="43"/>
        <v>1.7717873943477498</v>
      </c>
      <c r="AZ40" s="2">
        <f t="shared" si="44"/>
        <v>33.807717453143219</v>
      </c>
      <c r="BA40" s="2">
        <f t="shared" si="45"/>
        <v>-1.7717873943477407</v>
      </c>
      <c r="BB40" s="2">
        <f t="shared" si="46"/>
        <v>-33.807717453143219</v>
      </c>
      <c r="BC40" s="2">
        <f t="shared" si="47"/>
        <v>110.37855915800188</v>
      </c>
      <c r="BD40" s="2">
        <f t="shared" si="48"/>
        <v>142.41448921679734</v>
      </c>
      <c r="BE40" s="2">
        <f t="shared" si="49"/>
        <v>106.83498436930638</v>
      </c>
      <c r="BF40" s="2">
        <f t="shared" si="50"/>
        <v>74.799054310510911</v>
      </c>
      <c r="BG40" s="2">
        <f t="shared" si="51"/>
        <v>198.6814064844034</v>
      </c>
      <c r="BH40" s="2">
        <f t="shared" si="52"/>
        <v>256.3460805902352</v>
      </c>
      <c r="BI40" s="2">
        <f t="shared" si="53"/>
        <v>192.3029718647515</v>
      </c>
      <c r="BJ40" s="2">
        <f t="shared" si="54"/>
        <v>134.63829775891963</v>
      </c>
      <c r="BK40" s="2">
        <f t="shared" si="55"/>
        <v>5651.3822288896963</v>
      </c>
      <c r="BL40" s="2">
        <f t="shared" si="56"/>
        <v>7291.6218479000236</v>
      </c>
      <c r="BM40" s="2">
        <f t="shared" si="57"/>
        <v>5469.9511997084865</v>
      </c>
      <c r="BN40" s="2">
        <f t="shared" si="58"/>
        <v>3829.7115806981587</v>
      </c>
      <c r="BO40" s="2">
        <f t="shared" si="59"/>
        <v>2819.1520282745696</v>
      </c>
    </row>
    <row r="41" spans="1:67" x14ac:dyDescent="0.25">
      <c r="A41" s="33" t="s">
        <v>87</v>
      </c>
      <c r="B41" s="33">
        <v>1</v>
      </c>
      <c r="C41" s="34" t="s">
        <v>84</v>
      </c>
      <c r="F41" s="5">
        <v>3.0000000000000001E-3</v>
      </c>
      <c r="G41" s="5">
        <f t="shared" si="5"/>
        <v>7.8539816339744828E-2</v>
      </c>
      <c r="H41" s="2">
        <f t="shared" si="6"/>
        <v>4.5</v>
      </c>
      <c r="I41" s="4">
        <f t="shared" si="7"/>
        <v>-0.99691733373312796</v>
      </c>
      <c r="J41" s="2">
        <f t="shared" si="8"/>
        <v>7.8459095727844874E-2</v>
      </c>
      <c r="K41" s="2">
        <f t="shared" si="9"/>
        <v>0.99691733373312796</v>
      </c>
      <c r="L41" s="2">
        <f t="shared" si="10"/>
        <v>-7.8459095727845207E-2</v>
      </c>
      <c r="M41" s="2">
        <f t="shared" si="11"/>
        <v>0</v>
      </c>
      <c r="N41" s="2">
        <f t="shared" si="12"/>
        <v>0</v>
      </c>
      <c r="O41" s="2">
        <f t="shared" si="13"/>
        <v>0</v>
      </c>
      <c r="P41" s="2">
        <f t="shared" si="14"/>
        <v>0</v>
      </c>
      <c r="Q41" s="5">
        <f t="shared" si="15"/>
        <v>4.2507449320085815</v>
      </c>
      <c r="R41" s="5">
        <f t="shared" si="15"/>
        <v>5.3261213614695544</v>
      </c>
      <c r="S41" s="5">
        <f t="shared" si="15"/>
        <v>6.2445795994748377</v>
      </c>
      <c r="T41" s="5">
        <f t="shared" si="15"/>
        <v>5.1692031700138648</v>
      </c>
      <c r="U41" s="2">
        <f t="shared" si="16"/>
        <v>2074.5924092169162</v>
      </c>
      <c r="V41" s="2">
        <f t="shared" si="17"/>
        <v>3325.8729958932245</v>
      </c>
      <c r="W41" s="2">
        <f t="shared" si="18"/>
        <v>2902.1769541122098</v>
      </c>
      <c r="X41" s="2">
        <f t="shared" si="19"/>
        <v>1697.3576407776479</v>
      </c>
      <c r="Y41" s="2">
        <f t="shared" si="20"/>
        <v>9999.9999999999982</v>
      </c>
      <c r="Z41" s="2">
        <f t="shared" si="21"/>
        <v>-2068.8856650057337</v>
      </c>
      <c r="AA41" s="2">
        <f t="shared" si="1"/>
        <v>-3311.5134813893574</v>
      </c>
      <c r="AB41" s="2">
        <f t="shared" si="1"/>
        <v>-2884.9572731385033</v>
      </c>
      <c r="AC41" s="2">
        <f t="shared" si="1"/>
        <v>-1690.4544368663428</v>
      </c>
      <c r="AD41" s="2">
        <f t="shared" si="22"/>
        <v>-9955.8108563999376</v>
      </c>
      <c r="AE41" s="2">
        <f t="shared" si="23"/>
        <v>-153.29778271037964</v>
      </c>
      <c r="AF41" s="2">
        <f t="shared" si="24"/>
        <v>24.222096488974625</v>
      </c>
      <c r="AG41" s="2">
        <f t="shared" si="25"/>
        <v>314.7048787016144</v>
      </c>
      <c r="AH41" s="2">
        <f t="shared" si="26"/>
        <v>-11.998537285280834</v>
      </c>
      <c r="AI41" s="2">
        <f t="shared" si="27"/>
        <v>173.63065519492855</v>
      </c>
      <c r="AJ41" s="2">
        <f t="shared" si="28"/>
        <v>12.064797151736361</v>
      </c>
      <c r="AK41" s="2">
        <f t="shared" si="29"/>
        <v>307.77091712829031</v>
      </c>
      <c r="AL41" s="2">
        <f t="shared" si="30"/>
        <v>-24.767811099851528</v>
      </c>
      <c r="AM41" s="2">
        <f t="shared" si="31"/>
        <v>-152.4558712814036</v>
      </c>
      <c r="AN41" s="2">
        <f t="shared" si="32"/>
        <v>142.61203189877151</v>
      </c>
      <c r="AO41" s="2">
        <f t="shared" si="33"/>
        <v>31022.956997692716</v>
      </c>
      <c r="AP41" s="2">
        <f t="shared" si="34"/>
        <v>-3914.1748164516107</v>
      </c>
      <c r="AQ41" s="2">
        <f t="shared" si="35"/>
        <v>-43398.457666729119</v>
      </c>
      <c r="AR41" s="2">
        <f t="shared" si="36"/>
        <v>1997.5971843324446</v>
      </c>
      <c r="AS41" s="2">
        <f t="shared" si="37"/>
        <v>-14292.078301155569</v>
      </c>
      <c r="AT41" s="2">
        <f t="shared" si="38"/>
        <v>2441.5596664651575</v>
      </c>
      <c r="AU41" s="2">
        <f t="shared" si="39"/>
        <v>49734.306591013257</v>
      </c>
      <c r="AV41" s="2">
        <f t="shared" si="40"/>
        <v>-3415.5326919275244</v>
      </c>
      <c r="AW41" s="2">
        <f t="shared" si="41"/>
        <v>-25381.878804534077</v>
      </c>
      <c r="AX41" s="2">
        <f t="shared" si="42"/>
        <v>23378.454761016816</v>
      </c>
      <c r="AY41" s="2">
        <f t="shared" si="43"/>
        <v>2.6561631192371955</v>
      </c>
      <c r="AZ41" s="2">
        <f t="shared" si="44"/>
        <v>33.749752405704228</v>
      </c>
      <c r="BA41" s="2">
        <f t="shared" si="45"/>
        <v>-2.6561631192371915</v>
      </c>
      <c r="BB41" s="2">
        <f t="shared" si="46"/>
        <v>-33.749752405704228</v>
      </c>
      <c r="BC41" s="2">
        <f t="shared" si="47"/>
        <v>111.26293488289132</v>
      </c>
      <c r="BD41" s="2">
        <f t="shared" si="48"/>
        <v>142.35652416935835</v>
      </c>
      <c r="BE41" s="2">
        <f t="shared" si="49"/>
        <v>105.95060864441693</v>
      </c>
      <c r="BF41" s="2">
        <f t="shared" si="50"/>
        <v>74.857019357949895</v>
      </c>
      <c r="BG41" s="2">
        <f t="shared" si="51"/>
        <v>200.27328278920436</v>
      </c>
      <c r="BH41" s="2">
        <f t="shared" si="52"/>
        <v>256.24174350484503</v>
      </c>
      <c r="BI41" s="2">
        <f t="shared" si="53"/>
        <v>190.71109555995048</v>
      </c>
      <c r="BJ41" s="2">
        <f t="shared" si="54"/>
        <v>134.7426348443098</v>
      </c>
      <c r="BK41" s="2">
        <f t="shared" si="55"/>
        <v>5696.6622660040357</v>
      </c>
      <c r="BL41" s="2">
        <f t="shared" si="56"/>
        <v>7288.6540374711476</v>
      </c>
      <c r="BM41" s="2">
        <f t="shared" si="57"/>
        <v>5424.671162594148</v>
      </c>
      <c r="BN41" s="2">
        <f t="shared" si="58"/>
        <v>3832.6793911270347</v>
      </c>
      <c r="BO41" s="2">
        <f t="shared" si="59"/>
        <v>2819.1520282745696</v>
      </c>
    </row>
    <row r="42" spans="1:67" x14ac:dyDescent="0.25">
      <c r="A42" s="27" t="s">
        <v>88</v>
      </c>
      <c r="B42" s="27">
        <f>$B$39*$B$40*$B$41</f>
        <v>8</v>
      </c>
      <c r="C42" s="27" t="s">
        <v>15</v>
      </c>
      <c r="F42" s="5">
        <v>4.0000000000000001E-3</v>
      </c>
      <c r="G42" s="5">
        <f t="shared" si="5"/>
        <v>0.10471975511965977</v>
      </c>
      <c r="H42" s="2">
        <f t="shared" si="6"/>
        <v>6</v>
      </c>
      <c r="I42" s="4">
        <f t="shared" si="7"/>
        <v>-0.99452189536827329</v>
      </c>
      <c r="J42" s="2">
        <f t="shared" si="8"/>
        <v>0.10452846326765333</v>
      </c>
      <c r="K42" s="2">
        <f t="shared" si="9"/>
        <v>0.99452189536827329</v>
      </c>
      <c r="L42" s="2">
        <f t="shared" si="10"/>
        <v>-0.10452846326765299</v>
      </c>
      <c r="M42" s="2">
        <f t="shared" si="11"/>
        <v>0</v>
      </c>
      <c r="N42" s="2">
        <f t="shared" si="12"/>
        <v>0</v>
      </c>
      <c r="O42" s="2">
        <f t="shared" si="13"/>
        <v>0</v>
      </c>
      <c r="P42" s="2">
        <f t="shared" si="14"/>
        <v>0</v>
      </c>
      <c r="Q42" s="5">
        <f t="shared" si="15"/>
        <v>4.2531403703734361</v>
      </c>
      <c r="R42" s="5">
        <f t="shared" si="15"/>
        <v>5.3521907290093633</v>
      </c>
      <c r="S42" s="5">
        <f t="shared" si="15"/>
        <v>6.2421841611099831</v>
      </c>
      <c r="T42" s="5">
        <f t="shared" si="15"/>
        <v>5.1431338024740567</v>
      </c>
      <c r="U42" s="2">
        <f t="shared" si="16"/>
        <v>2092.22678309909</v>
      </c>
      <c r="V42" s="2">
        <f t="shared" si="17"/>
        <v>3340.2479925793455</v>
      </c>
      <c r="W42" s="2">
        <f t="shared" si="18"/>
        <v>2876.8981731707945</v>
      </c>
      <c r="X42" s="2">
        <f t="shared" si="19"/>
        <v>1690.6270511507691</v>
      </c>
      <c r="Y42" s="2">
        <f t="shared" si="20"/>
        <v>10000</v>
      </c>
      <c r="Z42" s="2">
        <f t="shared" si="21"/>
        <v>-2086.4650452248484</v>
      </c>
      <c r="AA42" s="2">
        <f t="shared" si="1"/>
        <v>-3325.6849947551368</v>
      </c>
      <c r="AB42" s="2">
        <f t="shared" si="1"/>
        <v>-2859.8415609810768</v>
      </c>
      <c r="AC42" s="2">
        <f t="shared" si="1"/>
        <v>-1683.8203518981861</v>
      </c>
      <c r="AD42" s="2">
        <f t="shared" si="22"/>
        <v>-9955.8119528592488</v>
      </c>
      <c r="AE42" s="2">
        <f t="shared" si="23"/>
        <v>-154.31611073335836</v>
      </c>
      <c r="AF42" s="2">
        <f t="shared" si="24"/>
        <v>32.567950526152963</v>
      </c>
      <c r="AG42" s="2">
        <f t="shared" si="25"/>
        <v>311.09519990295684</v>
      </c>
      <c r="AH42" s="2">
        <f t="shared" si="26"/>
        <v>-15.841787314666872</v>
      </c>
      <c r="AI42" s="2">
        <f t="shared" si="27"/>
        <v>173.50525238108457</v>
      </c>
      <c r="AJ42" s="2">
        <f t="shared" si="28"/>
        <v>16.219276807803077</v>
      </c>
      <c r="AK42" s="2">
        <f t="shared" si="29"/>
        <v>309.86335083290987</v>
      </c>
      <c r="AL42" s="2">
        <f t="shared" si="30"/>
        <v>-32.697423080623039</v>
      </c>
      <c r="AM42" s="2">
        <f t="shared" si="31"/>
        <v>-150.72453811802146</v>
      </c>
      <c r="AN42" s="2">
        <f t="shared" si="32"/>
        <v>142.66066644206845</v>
      </c>
      <c r="AO42" s="2">
        <f t="shared" si="33"/>
        <v>31211.480188019585</v>
      </c>
      <c r="AP42" s="2">
        <f t="shared" si="34"/>
        <v>-5237.2648439577433</v>
      </c>
      <c r="AQ42" s="2">
        <f t="shared" si="35"/>
        <v>-42917.073359450122</v>
      </c>
      <c r="AR42" s="2">
        <f t="shared" si="36"/>
        <v>2650.7797142327049</v>
      </c>
      <c r="AS42" s="2">
        <f t="shared" si="37"/>
        <v>-14292.078301155574</v>
      </c>
      <c r="AT42" s="2">
        <f t="shared" si="38"/>
        <v>3280.45875667161</v>
      </c>
      <c r="AU42" s="2">
        <f t="shared" si="39"/>
        <v>49829.246468701218</v>
      </c>
      <c r="AV42" s="2">
        <f t="shared" si="40"/>
        <v>-4510.7661752859422</v>
      </c>
      <c r="AW42" s="2">
        <f t="shared" si="41"/>
        <v>-25220.484289070067</v>
      </c>
      <c r="AX42" s="2">
        <f t="shared" si="42"/>
        <v>23378.454761016816</v>
      </c>
      <c r="AY42" s="2">
        <f t="shared" si="43"/>
        <v>3.5387184426030238</v>
      </c>
      <c r="AZ42" s="2">
        <f t="shared" si="44"/>
        <v>33.668656963804125</v>
      </c>
      <c r="BA42" s="2">
        <f t="shared" si="45"/>
        <v>-3.5387184426030251</v>
      </c>
      <c r="BB42" s="2">
        <f t="shared" si="46"/>
        <v>-33.668656963804125</v>
      </c>
      <c r="BC42" s="2">
        <f t="shared" si="47"/>
        <v>112.14549020625715</v>
      </c>
      <c r="BD42" s="2">
        <f t="shared" si="48"/>
        <v>142.27542872745823</v>
      </c>
      <c r="BE42" s="2">
        <f t="shared" si="49"/>
        <v>105.0680533210511</v>
      </c>
      <c r="BF42" s="2">
        <f t="shared" si="50"/>
        <v>74.938114799849998</v>
      </c>
      <c r="BG42" s="2">
        <f t="shared" si="51"/>
        <v>201.86188237126288</v>
      </c>
      <c r="BH42" s="2">
        <f t="shared" si="52"/>
        <v>256.09577170942481</v>
      </c>
      <c r="BI42" s="2">
        <f t="shared" si="53"/>
        <v>189.12249597789196</v>
      </c>
      <c r="BJ42" s="2">
        <f t="shared" si="54"/>
        <v>134.88860663973</v>
      </c>
      <c r="BK42" s="2">
        <f t="shared" si="55"/>
        <v>5741.8490985603657</v>
      </c>
      <c r="BL42" s="2">
        <f t="shared" si="56"/>
        <v>7284.5019508458618</v>
      </c>
      <c r="BM42" s="2">
        <f t="shared" si="57"/>
        <v>5379.4843300378161</v>
      </c>
      <c r="BN42" s="2">
        <f t="shared" si="58"/>
        <v>3836.8314777523201</v>
      </c>
      <c r="BO42" s="2">
        <f t="shared" si="59"/>
        <v>2819.1520282745696</v>
      </c>
    </row>
    <row r="43" spans="1:67" x14ac:dyDescent="0.25">
      <c r="A43" s="33" t="s">
        <v>89</v>
      </c>
      <c r="B43" s="33">
        <v>2000</v>
      </c>
      <c r="C43" s="33" t="s">
        <v>90</v>
      </c>
      <c r="F43" s="5">
        <v>5.0000000000000001E-3</v>
      </c>
      <c r="G43" s="5">
        <f t="shared" si="5"/>
        <v>0.1308996938995747</v>
      </c>
      <c r="H43" s="2">
        <f t="shared" si="6"/>
        <v>7.4999999999999991</v>
      </c>
      <c r="I43" s="4">
        <f t="shared" si="7"/>
        <v>-0.99144486137381038</v>
      </c>
      <c r="J43" s="2">
        <f t="shared" si="8"/>
        <v>0.1305261922200516</v>
      </c>
      <c r="K43" s="2">
        <f t="shared" si="9"/>
        <v>0.99144486137381049</v>
      </c>
      <c r="L43" s="2">
        <f t="shared" si="10"/>
        <v>-0.13052619222005127</v>
      </c>
      <c r="M43" s="2">
        <f t="shared" si="11"/>
        <v>0</v>
      </c>
      <c r="N43" s="2">
        <f t="shared" si="12"/>
        <v>0</v>
      </c>
      <c r="O43" s="2">
        <f t="shared" si="13"/>
        <v>0</v>
      </c>
      <c r="P43" s="2">
        <f t="shared" si="14"/>
        <v>0</v>
      </c>
      <c r="Q43" s="5">
        <f t="shared" si="15"/>
        <v>4.2562174043678995</v>
      </c>
      <c r="R43" s="5">
        <f t="shared" si="15"/>
        <v>5.3781884579617616</v>
      </c>
      <c r="S43" s="5">
        <f t="shared" si="15"/>
        <v>6.2391071271155205</v>
      </c>
      <c r="T43" s="5">
        <f t="shared" si="15"/>
        <v>5.1171360735216584</v>
      </c>
      <c r="U43" s="2">
        <f t="shared" si="16"/>
        <v>2110.1723574434191</v>
      </c>
      <c r="V43" s="2">
        <f t="shared" si="17"/>
        <v>3354.015392194658</v>
      </c>
      <c r="W43" s="2">
        <f t="shared" si="18"/>
        <v>2851.3928181159904</v>
      </c>
      <c r="X43" s="2">
        <f t="shared" si="19"/>
        <v>1684.419432245933</v>
      </c>
      <c r="Y43" s="2">
        <f t="shared" si="20"/>
        <v>10000</v>
      </c>
      <c r="Z43" s="2">
        <f t="shared" si="21"/>
        <v>-2104.3527920323445</v>
      </c>
      <c r="AA43" s="2">
        <f t="shared" si="1"/>
        <v>-3339.2500703375863</v>
      </c>
      <c r="AB43" s="2">
        <f t="shared" si="1"/>
        <v>-2834.504068770927</v>
      </c>
      <c r="AC43" s="2">
        <f t="shared" si="1"/>
        <v>-1677.7060678934231</v>
      </c>
      <c r="AD43" s="2">
        <f t="shared" si="22"/>
        <v>-9955.8129990342804</v>
      </c>
      <c r="AE43" s="2">
        <f t="shared" si="23"/>
        <v>-155.27021988878113</v>
      </c>
      <c r="AF43" s="2">
        <f t="shared" si="24"/>
        <v>41.033461320762505</v>
      </c>
      <c r="AG43" s="2">
        <f t="shared" si="25"/>
        <v>307.23224973142146</v>
      </c>
      <c r="AH43" s="2">
        <f t="shared" si="26"/>
        <v>-19.609871061042263</v>
      </c>
      <c r="AI43" s="2">
        <f t="shared" si="27"/>
        <v>173.38562010236058</v>
      </c>
      <c r="AJ43" s="2">
        <f t="shared" si="28"/>
        <v>20.441712249302178</v>
      </c>
      <c r="AK43" s="2">
        <f t="shared" si="29"/>
        <v>311.68008258653015</v>
      </c>
      <c r="AL43" s="2">
        <f t="shared" si="30"/>
        <v>-40.447893016536078</v>
      </c>
      <c r="AM43" s="2">
        <f t="shared" si="31"/>
        <v>-148.95175876192204</v>
      </c>
      <c r="AN43" s="2">
        <f t="shared" si="32"/>
        <v>142.72214305737421</v>
      </c>
      <c r="AO43" s="2">
        <f t="shared" si="33"/>
        <v>31381.793106005061</v>
      </c>
      <c r="AP43" s="2">
        <f t="shared" si="34"/>
        <v>-6566.802866859176</v>
      </c>
      <c r="AQ43" s="2">
        <f t="shared" si="35"/>
        <v>-42404.981359189303</v>
      </c>
      <c r="AR43" s="2">
        <f t="shared" si="36"/>
        <v>3297.912818887834</v>
      </c>
      <c r="AS43" s="2">
        <f t="shared" si="37"/>
        <v>-14292.078301155583</v>
      </c>
      <c r="AT43" s="2">
        <f t="shared" si="38"/>
        <v>4131.4914411764867</v>
      </c>
      <c r="AU43" s="2">
        <f t="shared" si="39"/>
        <v>49879.819883400887</v>
      </c>
      <c r="AV43" s="2">
        <f t="shared" si="40"/>
        <v>-5582.721706084224</v>
      </c>
      <c r="AW43" s="2">
        <f t="shared" si="41"/>
        <v>-25050.134857476325</v>
      </c>
      <c r="AX43" s="2">
        <f t="shared" si="42"/>
        <v>23378.454761016823</v>
      </c>
      <c r="AY43" s="2">
        <f t="shared" si="43"/>
        <v>4.4188485051112227</v>
      </c>
      <c r="AZ43" s="2">
        <f t="shared" si="44"/>
        <v>33.564486706207958</v>
      </c>
      <c r="BA43" s="2">
        <f t="shared" si="45"/>
        <v>-4.4188485051112147</v>
      </c>
      <c r="BB43" s="2">
        <f t="shared" si="46"/>
        <v>-33.564486706207958</v>
      </c>
      <c r="BC43" s="2">
        <f t="shared" si="47"/>
        <v>113.02562026876535</v>
      </c>
      <c r="BD43" s="2">
        <f t="shared" si="48"/>
        <v>142.1712584698621</v>
      </c>
      <c r="BE43" s="2">
        <f t="shared" si="49"/>
        <v>104.18792325854291</v>
      </c>
      <c r="BF43" s="2">
        <f t="shared" si="50"/>
        <v>75.042285057446165</v>
      </c>
      <c r="BG43" s="2">
        <f t="shared" si="51"/>
        <v>203.44611648377762</v>
      </c>
      <c r="BH43" s="2">
        <f t="shared" si="52"/>
        <v>255.90826524575178</v>
      </c>
      <c r="BI43" s="2">
        <f t="shared" si="53"/>
        <v>187.53826186537722</v>
      </c>
      <c r="BJ43" s="2">
        <f t="shared" si="54"/>
        <v>135.07611310340309</v>
      </c>
      <c r="BK43" s="2">
        <f t="shared" si="55"/>
        <v>5786.9117577607858</v>
      </c>
      <c r="BL43" s="2">
        <f t="shared" si="56"/>
        <v>7279.1684336569397</v>
      </c>
      <c r="BM43" s="2">
        <f t="shared" si="57"/>
        <v>5334.421670837397</v>
      </c>
      <c r="BN43" s="2">
        <f t="shared" si="58"/>
        <v>3842.164994941244</v>
      </c>
      <c r="BO43" s="2">
        <f t="shared" si="59"/>
        <v>2819.1520282745705</v>
      </c>
    </row>
    <row r="44" spans="1:67" x14ac:dyDescent="0.25">
      <c r="A44" s="27" t="s">
        <v>89</v>
      </c>
      <c r="B44" s="28">
        <f>$B$43*2*PI()/60</f>
        <v>209.43951023931953</v>
      </c>
      <c r="C44" s="27" t="s">
        <v>2</v>
      </c>
      <c r="F44" s="5">
        <v>6.0000000000000001E-3</v>
      </c>
      <c r="G44" s="5">
        <f t="shared" si="5"/>
        <v>0.15707963267948966</v>
      </c>
      <c r="H44" s="2">
        <f t="shared" si="6"/>
        <v>9</v>
      </c>
      <c r="I44" s="4">
        <f t="shared" si="7"/>
        <v>-0.98768834059513777</v>
      </c>
      <c r="J44" s="2">
        <f t="shared" si="8"/>
        <v>0.15643446504023081</v>
      </c>
      <c r="K44" s="2">
        <f t="shared" si="9"/>
        <v>0.98768834059513777</v>
      </c>
      <c r="L44" s="2">
        <f t="shared" si="10"/>
        <v>-0.15643446504023067</v>
      </c>
      <c r="M44" s="2">
        <f t="shared" si="11"/>
        <v>0</v>
      </c>
      <c r="N44" s="2">
        <f t="shared" si="12"/>
        <v>0</v>
      </c>
      <c r="O44" s="2">
        <f t="shared" si="13"/>
        <v>0</v>
      </c>
      <c r="P44" s="2">
        <f t="shared" si="14"/>
        <v>0</v>
      </c>
      <c r="Q44" s="5">
        <f t="shared" si="15"/>
        <v>4.2599739251465714</v>
      </c>
      <c r="R44" s="5">
        <f t="shared" si="15"/>
        <v>5.4040967307819407</v>
      </c>
      <c r="S44" s="5">
        <f t="shared" si="15"/>
        <v>6.2353506063368478</v>
      </c>
      <c r="T44" s="5">
        <f t="shared" si="15"/>
        <v>5.0912278007014793</v>
      </c>
      <c r="U44" s="2">
        <f t="shared" si="16"/>
        <v>2128.4246031183357</v>
      </c>
      <c r="V44" s="2">
        <f t="shared" si="17"/>
        <v>3367.1579893824746</v>
      </c>
      <c r="W44" s="2">
        <f t="shared" si="18"/>
        <v>2825.6861389128176</v>
      </c>
      <c r="X44" s="2">
        <f t="shared" si="19"/>
        <v>1678.731268586371</v>
      </c>
      <c r="Y44" s="2">
        <f t="shared" si="20"/>
        <v>9999.9999999999982</v>
      </c>
      <c r="Z44" s="2">
        <f t="shared" si="21"/>
        <v>-2122.5443392189059</v>
      </c>
      <c r="AA44" s="2">
        <f t="shared" si="1"/>
        <v>-3352.1917572675661</v>
      </c>
      <c r="AB44" s="2">
        <f t="shared" si="1"/>
        <v>-2808.9697776544763</v>
      </c>
      <c r="AC44" s="2">
        <f t="shared" si="1"/>
        <v>-1672.1081093219727</v>
      </c>
      <c r="AD44" s="2">
        <f t="shared" si="22"/>
        <v>-9955.8139834629219</v>
      </c>
      <c r="AE44" s="2">
        <f t="shared" si="23"/>
        <v>-156.15730371136235</v>
      </c>
      <c r="AF44" s="2">
        <f t="shared" si="24"/>
        <v>49.608066796921932</v>
      </c>
      <c r="AG44" s="2">
        <f t="shared" si="25"/>
        <v>303.12691633145829</v>
      </c>
      <c r="AH44" s="2">
        <f t="shared" si="26"/>
        <v>-23.304610341980787</v>
      </c>
      <c r="AI44" s="2">
        <f t="shared" si="27"/>
        <v>173.27306907503709</v>
      </c>
      <c r="AJ44" s="2">
        <f t="shared" si="28"/>
        <v>24.732887150912759</v>
      </c>
      <c r="AK44" s="2">
        <f t="shared" si="29"/>
        <v>313.2130068791667</v>
      </c>
      <c r="AL44" s="2">
        <f t="shared" si="30"/>
        <v>-48.010586990460517</v>
      </c>
      <c r="AM44" s="2">
        <f t="shared" si="31"/>
        <v>-147.13951884559305</v>
      </c>
      <c r="AN44" s="2">
        <f t="shared" si="32"/>
        <v>142.79578819402587</v>
      </c>
      <c r="AO44" s="2">
        <f t="shared" si="33"/>
        <v>31533.302465037206</v>
      </c>
      <c r="AP44" s="2">
        <f t="shared" si="34"/>
        <v>-7901.0933816247989</v>
      </c>
      <c r="AQ44" s="2">
        <f t="shared" si="35"/>
        <v>-41863.45880378224</v>
      </c>
      <c r="AR44" s="2">
        <f t="shared" si="36"/>
        <v>3939.1714192142508</v>
      </c>
      <c r="AS44" s="2">
        <f t="shared" si="37"/>
        <v>-14292.078301155583</v>
      </c>
      <c r="AT44" s="2">
        <f t="shared" si="38"/>
        <v>4994.3844625092379</v>
      </c>
      <c r="AU44" s="2">
        <f t="shared" si="39"/>
        <v>49885.540305822557</v>
      </c>
      <c r="AV44" s="2">
        <f t="shared" si="40"/>
        <v>-6630.5204926863262</v>
      </c>
      <c r="AW44" s="2">
        <f t="shared" si="41"/>
        <v>-24870.94951462865</v>
      </c>
      <c r="AX44" s="2">
        <f t="shared" si="42"/>
        <v>23378.454761016823</v>
      </c>
      <c r="AY44" s="2">
        <f t="shared" si="43"/>
        <v>5.2959501095804269</v>
      </c>
      <c r="AZ44" s="2">
        <f t="shared" si="44"/>
        <v>33.437313026006883</v>
      </c>
      <c r="BA44" s="2">
        <f t="shared" si="45"/>
        <v>-5.2959501095804224</v>
      </c>
      <c r="BB44" s="2">
        <f t="shared" si="46"/>
        <v>-33.437313026006883</v>
      </c>
      <c r="BC44" s="2">
        <f t="shared" si="47"/>
        <v>113.90272187323455</v>
      </c>
      <c r="BD44" s="2">
        <f t="shared" si="48"/>
        <v>142.04408478966101</v>
      </c>
      <c r="BE44" s="2">
        <f t="shared" si="49"/>
        <v>103.31082165407371</v>
      </c>
      <c r="BF44" s="2">
        <f t="shared" si="50"/>
        <v>75.169458737647233</v>
      </c>
      <c r="BG44" s="2">
        <f t="shared" si="51"/>
        <v>205.02489937182219</v>
      </c>
      <c r="BH44" s="2">
        <f t="shared" si="52"/>
        <v>255.6793526213898</v>
      </c>
      <c r="BI44" s="2">
        <f t="shared" si="53"/>
        <v>185.95947897733268</v>
      </c>
      <c r="BJ44" s="2">
        <f t="shared" si="54"/>
        <v>135.30502572776501</v>
      </c>
      <c r="BK44" s="2">
        <f t="shared" si="55"/>
        <v>5831.8193599096094</v>
      </c>
      <c r="BL44" s="2">
        <f t="shared" si="56"/>
        <v>7272.6571412306439</v>
      </c>
      <c r="BM44" s="2">
        <f t="shared" si="57"/>
        <v>5289.5140686885734</v>
      </c>
      <c r="BN44" s="2">
        <f t="shared" si="58"/>
        <v>3848.6762873675384</v>
      </c>
      <c r="BO44" s="2">
        <f t="shared" si="59"/>
        <v>2819.1520282745701</v>
      </c>
    </row>
    <row r="45" spans="1:67" x14ac:dyDescent="0.25">
      <c r="A45" s="27" t="s">
        <v>16</v>
      </c>
      <c r="B45" s="28">
        <f>$B$8*($B$44^2)*($B$39^2)/6</f>
        <v>278.03333571495455</v>
      </c>
      <c r="C45" s="27" t="s">
        <v>17</v>
      </c>
      <c r="F45" s="5">
        <v>7.0000000000000001E-3</v>
      </c>
      <c r="G45" s="5">
        <f t="shared" si="5"/>
        <v>0.18325957145940461</v>
      </c>
      <c r="H45" s="2">
        <f t="shared" si="6"/>
        <v>10.5</v>
      </c>
      <c r="I45" s="4">
        <f t="shared" si="7"/>
        <v>-0.98325490756395462</v>
      </c>
      <c r="J45" s="2">
        <f t="shared" si="8"/>
        <v>0.1822355254921473</v>
      </c>
      <c r="K45" s="2">
        <f t="shared" si="9"/>
        <v>0.98325490756395462</v>
      </c>
      <c r="L45" s="2">
        <f t="shared" si="10"/>
        <v>-0.18223552549214742</v>
      </c>
      <c r="M45" s="2">
        <f t="shared" si="11"/>
        <v>0</v>
      </c>
      <c r="N45" s="2">
        <f t="shared" si="12"/>
        <v>0</v>
      </c>
      <c r="O45" s="2">
        <f t="shared" si="13"/>
        <v>0</v>
      </c>
      <c r="P45" s="2">
        <f t="shared" si="14"/>
        <v>0</v>
      </c>
      <c r="Q45" s="5">
        <f t="shared" si="15"/>
        <v>4.2644073581777553</v>
      </c>
      <c r="R45" s="5">
        <f t="shared" si="15"/>
        <v>5.4298977912338566</v>
      </c>
      <c r="S45" s="5">
        <f t="shared" si="15"/>
        <v>6.2309171733056639</v>
      </c>
      <c r="T45" s="5">
        <f t="shared" si="15"/>
        <v>5.0654267402495625</v>
      </c>
      <c r="U45" s="2">
        <f t="shared" si="16"/>
        <v>2146.9786725402591</v>
      </c>
      <c r="V45" s="2">
        <f t="shared" si="17"/>
        <v>3379.6591152692881</v>
      </c>
      <c r="W45" s="2">
        <f t="shared" si="18"/>
        <v>2799.8034152290065</v>
      </c>
      <c r="X45" s="2">
        <f t="shared" si="19"/>
        <v>1673.5587969614435</v>
      </c>
      <c r="Y45" s="2">
        <f t="shared" si="20"/>
        <v>9999.9999999999964</v>
      </c>
      <c r="Z45" s="2">
        <f t="shared" si="21"/>
        <v>-2141.0348019315143</v>
      </c>
      <c r="AA45" s="2">
        <f t="shared" si="1"/>
        <v>-3364.4936450859318</v>
      </c>
      <c r="AB45" s="2">
        <f t="shared" si="1"/>
        <v>-2783.2636943918692</v>
      </c>
      <c r="AC45" s="2">
        <f t="shared" si="1"/>
        <v>-1667.02275395025</v>
      </c>
      <c r="AD45" s="2">
        <f t="shared" si="22"/>
        <v>-9955.8148953595664</v>
      </c>
      <c r="AE45" s="2">
        <f t="shared" si="23"/>
        <v>-156.97441266950221</v>
      </c>
      <c r="AF45" s="2">
        <f t="shared" si="24"/>
        <v>58.280689701437105</v>
      </c>
      <c r="AG45" s="2">
        <f t="shared" si="25"/>
        <v>298.79039634089685</v>
      </c>
      <c r="AH45" s="2">
        <f t="shared" si="26"/>
        <v>-26.927840941109672</v>
      </c>
      <c r="AI45" s="2">
        <f t="shared" si="27"/>
        <v>173.16883243172205</v>
      </c>
      <c r="AJ45" s="2">
        <f t="shared" si="28"/>
        <v>29.093487722854093</v>
      </c>
      <c r="AK45" s="2">
        <f t="shared" si="29"/>
        <v>314.45446221526868</v>
      </c>
      <c r="AL45" s="2">
        <f t="shared" si="30"/>
        <v>-55.377526692536449</v>
      </c>
      <c r="AM45" s="2">
        <f t="shared" si="31"/>
        <v>-145.28962826509127</v>
      </c>
      <c r="AN45" s="2">
        <f t="shared" si="32"/>
        <v>142.88079498049507</v>
      </c>
      <c r="AO45" s="2">
        <f t="shared" si="33"/>
        <v>31665.409743155316</v>
      </c>
      <c r="AP45" s="2">
        <f t="shared" si="34"/>
        <v>-9238.4093228313668</v>
      </c>
      <c r="AQ45" s="2">
        <f t="shared" si="35"/>
        <v>-41293.806723573623</v>
      </c>
      <c r="AR45" s="2">
        <f t="shared" si="36"/>
        <v>4574.7280020941207</v>
      </c>
      <c r="AS45" s="2">
        <f t="shared" si="37"/>
        <v>-14292.07830115555</v>
      </c>
      <c r="AT45" s="2">
        <f t="shared" si="38"/>
        <v>5868.8367991621099</v>
      </c>
      <c r="AU45" s="2">
        <f t="shared" si="39"/>
        <v>49845.996164726712</v>
      </c>
      <c r="AV45" s="2">
        <f t="shared" si="40"/>
        <v>-7653.3546997345074</v>
      </c>
      <c r="AW45" s="2">
        <f t="shared" si="41"/>
        <v>-24683.023503137509</v>
      </c>
      <c r="AX45" s="2">
        <f t="shared" si="42"/>
        <v>23378.454761016805</v>
      </c>
      <c r="AY45" s="2">
        <f t="shared" si="43"/>
        <v>6.1694221343831357</v>
      </c>
      <c r="AZ45" s="2">
        <f t="shared" si="44"/>
        <v>33.287223081688836</v>
      </c>
      <c r="BA45" s="2">
        <f t="shared" si="45"/>
        <v>-6.1694221343831357</v>
      </c>
      <c r="BB45" s="2">
        <f t="shared" si="46"/>
        <v>-33.287223081688836</v>
      </c>
      <c r="BC45" s="2">
        <f t="shared" si="47"/>
        <v>114.77619389803726</v>
      </c>
      <c r="BD45" s="2">
        <f t="shared" si="48"/>
        <v>141.89399484534295</v>
      </c>
      <c r="BE45" s="2">
        <f t="shared" si="49"/>
        <v>102.43734962927098</v>
      </c>
      <c r="BF45" s="2">
        <f t="shared" si="50"/>
        <v>75.319548681965287</v>
      </c>
      <c r="BG45" s="2">
        <f t="shared" si="51"/>
        <v>206.59714901646706</v>
      </c>
      <c r="BH45" s="2">
        <f t="shared" si="52"/>
        <v>255.40919072161728</v>
      </c>
      <c r="BI45" s="2">
        <f t="shared" si="53"/>
        <v>184.38722933268775</v>
      </c>
      <c r="BJ45" s="2">
        <f t="shared" si="54"/>
        <v>135.5751876275375</v>
      </c>
      <c r="BK45" s="2">
        <f t="shared" si="55"/>
        <v>5876.5411275795077</v>
      </c>
      <c r="BL45" s="2">
        <f t="shared" si="56"/>
        <v>7264.9725360815592</v>
      </c>
      <c r="BM45" s="2">
        <f t="shared" si="57"/>
        <v>5244.7923010186742</v>
      </c>
      <c r="BN45" s="2">
        <f t="shared" si="58"/>
        <v>3856.3608925166227</v>
      </c>
      <c r="BO45" s="2">
        <f t="shared" si="59"/>
        <v>2819.1520282745696</v>
      </c>
    </row>
    <row r="46" spans="1:67" x14ac:dyDescent="0.25">
      <c r="A46" s="27" t="s">
        <v>91</v>
      </c>
      <c r="B46" s="28">
        <f>$B$9*$B$45*$B$42</f>
        <v>13975.479758962654</v>
      </c>
      <c r="C46" s="27" t="s">
        <v>94</v>
      </c>
      <c r="F46" s="5">
        <v>8.0000000000000002E-3</v>
      </c>
      <c r="G46" s="5">
        <f t="shared" si="5"/>
        <v>0.20943951023931953</v>
      </c>
      <c r="H46" s="2">
        <f t="shared" si="6"/>
        <v>12</v>
      </c>
      <c r="I46" s="4">
        <f t="shared" si="7"/>
        <v>-0.97814760073380569</v>
      </c>
      <c r="J46" s="2">
        <f t="shared" si="8"/>
        <v>0.20791169081775934</v>
      </c>
      <c r="K46" s="2">
        <f t="shared" si="9"/>
        <v>0.97814760073380569</v>
      </c>
      <c r="L46" s="2">
        <f t="shared" si="10"/>
        <v>-0.20791169081775943</v>
      </c>
      <c r="M46" s="2">
        <f t="shared" si="11"/>
        <v>0</v>
      </c>
      <c r="N46" s="2">
        <f t="shared" si="12"/>
        <v>0</v>
      </c>
      <c r="O46" s="2">
        <f t="shared" si="13"/>
        <v>0</v>
      </c>
      <c r="P46" s="2">
        <f t="shared" si="14"/>
        <v>0</v>
      </c>
      <c r="Q46" s="5">
        <f t="shared" si="15"/>
        <v>4.2695146650079039</v>
      </c>
      <c r="R46" s="5">
        <f t="shared" si="15"/>
        <v>5.4555739565594692</v>
      </c>
      <c r="S46" s="5">
        <f t="shared" si="15"/>
        <v>6.2258098664755153</v>
      </c>
      <c r="T46" s="5">
        <f t="shared" si="15"/>
        <v>5.03975057492395</v>
      </c>
      <c r="U46" s="2">
        <f t="shared" si="16"/>
        <v>2165.8293819959863</v>
      </c>
      <c r="V46" s="2">
        <f t="shared" si="17"/>
        <v>3391.50266988868</v>
      </c>
      <c r="W46" s="2">
        <f t="shared" si="18"/>
        <v>2773.7699181096873</v>
      </c>
      <c r="X46" s="2">
        <f t="shared" si="19"/>
        <v>1668.8980300056473</v>
      </c>
      <c r="Y46" s="2">
        <f t="shared" si="20"/>
        <v>10000</v>
      </c>
      <c r="Z46" s="2">
        <f t="shared" si="21"/>
        <v>-2159.8189591283954</v>
      </c>
      <c r="AA46" s="2">
        <f t="shared" si="1"/>
        <v>-3376.1398956495236</v>
      </c>
      <c r="AB46" s="2">
        <f t="shared" si="1"/>
        <v>-2757.4108137935796</v>
      </c>
      <c r="AC46" s="2">
        <f t="shared" si="1"/>
        <v>-1662.4460561617884</v>
      </c>
      <c r="AD46" s="2">
        <f t="shared" si="22"/>
        <v>-9955.8157247332874</v>
      </c>
      <c r="AE46" s="2">
        <f t="shared" si="23"/>
        <v>-157.71845463803933</v>
      </c>
      <c r="AF46" s="2">
        <f t="shared" si="24"/>
        <v>67.039758503695936</v>
      </c>
      <c r="AG46" s="2">
        <f t="shared" si="25"/>
        <v>294.23415152521727</v>
      </c>
      <c r="AH46" s="2">
        <f t="shared" si="26"/>
        <v>-30.481403179980077</v>
      </c>
      <c r="AI46" s="2">
        <f t="shared" si="27"/>
        <v>173.0740522108938</v>
      </c>
      <c r="AJ46" s="2">
        <f t="shared" si="28"/>
        <v>33.524092429770988</v>
      </c>
      <c r="AK46" s="2">
        <f t="shared" si="29"/>
        <v>315.39726638865216</v>
      </c>
      <c r="AL46" s="2">
        <f t="shared" si="30"/>
        <v>-62.541399574096388</v>
      </c>
      <c r="AM46" s="2">
        <f t="shared" si="31"/>
        <v>-143.40372717968651</v>
      </c>
      <c r="AN46" s="2">
        <f t="shared" si="32"/>
        <v>142.97623206464024</v>
      </c>
      <c r="AO46" s="2">
        <f t="shared" si="33"/>
        <v>31777.512203972325</v>
      </c>
      <c r="AP46" s="2">
        <f t="shared" si="34"/>
        <v>-10576.995817642508</v>
      </c>
      <c r="AQ46" s="2">
        <f t="shared" si="35"/>
        <v>-40697.345855798929</v>
      </c>
      <c r="AR46" s="2">
        <f t="shared" si="36"/>
        <v>5204.751168313529</v>
      </c>
      <c r="AS46" s="2">
        <f t="shared" si="37"/>
        <v>-14292.078301155585</v>
      </c>
      <c r="AT46" s="2">
        <f t="shared" si="38"/>
        <v>6754.5187325035231</v>
      </c>
      <c r="AU46" s="2">
        <f t="shared" si="39"/>
        <v>49760.852991508626</v>
      </c>
      <c r="AV46" s="2">
        <f t="shared" si="40"/>
        <v>-8650.4879042043322</v>
      </c>
      <c r="AW46" s="2">
        <f t="shared" si="41"/>
        <v>-24486.429058790982</v>
      </c>
      <c r="AX46" s="2">
        <f t="shared" si="42"/>
        <v>23378.454761016834</v>
      </c>
      <c r="AY46" s="2">
        <f t="shared" si="43"/>
        <v>7.038665945424448</v>
      </c>
      <c r="AZ46" s="2">
        <f t="shared" si="44"/>
        <v>33.114319737404493</v>
      </c>
      <c r="BA46" s="2">
        <f t="shared" si="45"/>
        <v>-7.0386659454244391</v>
      </c>
      <c r="BB46" s="2">
        <f t="shared" si="46"/>
        <v>-33.114319737404486</v>
      </c>
      <c r="BC46" s="2">
        <f t="shared" si="47"/>
        <v>115.64543770907858</v>
      </c>
      <c r="BD46" s="2">
        <f t="shared" si="48"/>
        <v>141.72109150105862</v>
      </c>
      <c r="BE46" s="2">
        <f t="shared" si="49"/>
        <v>101.56810581822968</v>
      </c>
      <c r="BF46" s="2">
        <f t="shared" si="50"/>
        <v>75.492452026249637</v>
      </c>
      <c r="BG46" s="2">
        <f t="shared" si="51"/>
        <v>208.16178787634144</v>
      </c>
      <c r="BH46" s="2">
        <f t="shared" si="52"/>
        <v>255.09796470190551</v>
      </c>
      <c r="BI46" s="2">
        <f t="shared" si="53"/>
        <v>182.82259047281343</v>
      </c>
      <c r="BJ46" s="2">
        <f t="shared" si="54"/>
        <v>135.88641364724933</v>
      </c>
      <c r="BK46" s="2">
        <f t="shared" si="55"/>
        <v>5921.0464107048228</v>
      </c>
      <c r="BL46" s="2">
        <f t="shared" si="56"/>
        <v>7256.1198848542017</v>
      </c>
      <c r="BM46" s="2">
        <f t="shared" si="57"/>
        <v>5200.2870178933599</v>
      </c>
      <c r="BN46" s="2">
        <f t="shared" si="58"/>
        <v>3865.2135437439811</v>
      </c>
      <c r="BO46" s="2">
        <f t="shared" si="59"/>
        <v>2819.1520282745696</v>
      </c>
    </row>
    <row r="47" spans="1:67" x14ac:dyDescent="0.25">
      <c r="A47" s="33" t="s">
        <v>92</v>
      </c>
      <c r="B47" s="33">
        <v>40</v>
      </c>
      <c r="C47" s="33" t="s">
        <v>84</v>
      </c>
      <c r="F47" s="5">
        <v>8.9999999999999993E-3</v>
      </c>
      <c r="G47" s="5">
        <f t="shared" si="5"/>
        <v>0.23561944901923446</v>
      </c>
      <c r="H47" s="2">
        <f t="shared" si="6"/>
        <v>13.5</v>
      </c>
      <c r="I47" s="4">
        <f t="shared" si="7"/>
        <v>-0.97236992039767656</v>
      </c>
      <c r="J47" s="2">
        <f t="shared" si="8"/>
        <v>0.23344536385590534</v>
      </c>
      <c r="K47" s="2">
        <f t="shared" si="9"/>
        <v>0.97236992039767667</v>
      </c>
      <c r="L47" s="2">
        <f t="shared" si="10"/>
        <v>-0.23344536385590478</v>
      </c>
      <c r="M47" s="2">
        <f t="shared" si="11"/>
        <v>0</v>
      </c>
      <c r="N47" s="2">
        <f t="shared" si="12"/>
        <v>0</v>
      </c>
      <c r="O47" s="2">
        <f t="shared" si="13"/>
        <v>0</v>
      </c>
      <c r="P47" s="2">
        <f t="shared" si="14"/>
        <v>0</v>
      </c>
      <c r="Q47" s="5">
        <f t="shared" si="15"/>
        <v>4.2752923453440328</v>
      </c>
      <c r="R47" s="5">
        <f t="shared" si="15"/>
        <v>5.4811076295976147</v>
      </c>
      <c r="S47" s="5">
        <f t="shared" si="15"/>
        <v>6.2200321861393864</v>
      </c>
      <c r="T47" s="5">
        <f t="shared" si="15"/>
        <v>5.0142169018858045</v>
      </c>
      <c r="U47" s="2">
        <f t="shared" si="16"/>
        <v>2184.9711945497902</v>
      </c>
      <c r="V47" s="2">
        <f t="shared" si="17"/>
        <v>3402.6731538609865</v>
      </c>
      <c r="W47" s="2">
        <f t="shared" si="18"/>
        <v>2747.6108720122984</v>
      </c>
      <c r="X47" s="2">
        <f t="shared" si="19"/>
        <v>1664.7447795769235</v>
      </c>
      <c r="Y47" s="2">
        <f t="shared" si="20"/>
        <v>9999.9999999999982</v>
      </c>
      <c r="Z47" s="2">
        <f t="shared" si="21"/>
        <v>-2178.8912366256191</v>
      </c>
      <c r="AA47" s="2">
        <f t="shared" si="1"/>
        <v>-3387.1152742664567</v>
      </c>
      <c r="AB47" s="2">
        <f t="shared" si="1"/>
        <v>-2731.4360815163136</v>
      </c>
      <c r="AC47" s="2">
        <f t="shared" si="1"/>
        <v>-1658.3738700888946</v>
      </c>
      <c r="AD47" s="2">
        <f t="shared" si="22"/>
        <v>-9955.8164624972833</v>
      </c>
      <c r="AE47" s="2">
        <f t="shared" si="23"/>
        <v>-158.38619595895258</v>
      </c>
      <c r="AF47" s="2">
        <f t="shared" si="24"/>
        <v>75.873230788258326</v>
      </c>
      <c r="AG47" s="2">
        <f t="shared" si="25"/>
        <v>289.46986525632434</v>
      </c>
      <c r="AH47" s="2">
        <f t="shared" si="26"/>
        <v>-33.967133241145326</v>
      </c>
      <c r="AI47" s="2">
        <f t="shared" si="27"/>
        <v>172.98976684448476</v>
      </c>
      <c r="AJ47" s="2">
        <f t="shared" si="28"/>
        <v>38.025161381245425</v>
      </c>
      <c r="AK47" s="2">
        <f t="shared" si="29"/>
        <v>316.03475075834967</v>
      </c>
      <c r="AL47" s="2">
        <f t="shared" si="30"/>
        <v>-69.495566041826706</v>
      </c>
      <c r="AM47" s="2">
        <f t="shared" si="31"/>
        <v>-141.4832922799736</v>
      </c>
      <c r="AN47" s="2">
        <f t="shared" si="32"/>
        <v>143.08105381779481</v>
      </c>
      <c r="AO47" s="2">
        <f t="shared" si="33"/>
        <v>31869.003997733937</v>
      </c>
      <c r="AP47" s="2">
        <f t="shared" si="34"/>
        <v>-11915.074087286985</v>
      </c>
      <c r="AQ47" s="2">
        <f t="shared" si="35"/>
        <v>-40075.412473535842</v>
      </c>
      <c r="AR47" s="2">
        <f t="shared" si="36"/>
        <v>5829.404261933294</v>
      </c>
      <c r="AS47" s="2">
        <f t="shared" si="37"/>
        <v>-14292.078301155594</v>
      </c>
      <c r="AT47" s="2">
        <f t="shared" si="38"/>
        <v>7651.0709328952189</v>
      </c>
      <c r="AU47" s="2">
        <f t="shared" si="39"/>
        <v>49629.855356386783</v>
      </c>
      <c r="AV47" s="2">
        <f t="shared" si="40"/>
        <v>-9621.255296270283</v>
      </c>
      <c r="AW47" s="2">
        <f t="shared" si="41"/>
        <v>-24281.216231994917</v>
      </c>
      <c r="AX47" s="2">
        <f t="shared" si="42"/>
        <v>23378.454761016805</v>
      </c>
      <c r="AY47" s="2">
        <f t="shared" si="43"/>
        <v>7.9030858064159757</v>
      </c>
      <c r="AZ47" s="2">
        <f t="shared" si="44"/>
        <v>32.918721492469309</v>
      </c>
      <c r="BA47" s="2">
        <f t="shared" si="45"/>
        <v>-7.9030858064159721</v>
      </c>
      <c r="BB47" s="2">
        <f t="shared" si="46"/>
        <v>-32.918721492469317</v>
      </c>
      <c r="BC47" s="2">
        <f t="shared" si="47"/>
        <v>116.5098575700701</v>
      </c>
      <c r="BD47" s="2">
        <f t="shared" si="48"/>
        <v>141.52549325612344</v>
      </c>
      <c r="BE47" s="2">
        <f t="shared" si="49"/>
        <v>100.70368595723815</v>
      </c>
      <c r="BF47" s="2">
        <f t="shared" si="50"/>
        <v>75.688050271184807</v>
      </c>
      <c r="BG47" s="2">
        <f t="shared" si="51"/>
        <v>209.71774362612618</v>
      </c>
      <c r="BH47" s="2">
        <f t="shared" si="52"/>
        <v>254.74588786102217</v>
      </c>
      <c r="BI47" s="2">
        <f t="shared" si="53"/>
        <v>181.26663472302866</v>
      </c>
      <c r="BJ47" s="2">
        <f t="shared" si="54"/>
        <v>136.23849048813264</v>
      </c>
      <c r="BK47" s="2">
        <f t="shared" si="55"/>
        <v>5965.3047075875893</v>
      </c>
      <c r="BL47" s="2">
        <f t="shared" si="56"/>
        <v>7246.1052547135205</v>
      </c>
      <c r="BM47" s="2">
        <f t="shared" si="57"/>
        <v>5156.0287210105935</v>
      </c>
      <c r="BN47" s="2">
        <f t="shared" si="58"/>
        <v>3875.2281738846618</v>
      </c>
      <c r="BO47" s="2">
        <f t="shared" si="59"/>
        <v>2819.1520282745701</v>
      </c>
    </row>
    <row r="48" spans="1:67" x14ac:dyDescent="0.25">
      <c r="A48" s="27" t="s">
        <v>93</v>
      </c>
      <c r="B48" s="28">
        <f>$B$46*$B$47</f>
        <v>559019.19035850617</v>
      </c>
      <c r="C48" s="27" t="s">
        <v>95</v>
      </c>
      <c r="F48" s="5">
        <v>0.01</v>
      </c>
      <c r="G48" s="5">
        <f t="shared" si="5"/>
        <v>0.26179938779914941</v>
      </c>
      <c r="H48" s="2">
        <f t="shared" si="6"/>
        <v>14.999999999999998</v>
      </c>
      <c r="I48" s="4">
        <f t="shared" si="7"/>
        <v>-0.96592582628906831</v>
      </c>
      <c r="J48" s="2">
        <f t="shared" si="8"/>
        <v>0.25881904510252063</v>
      </c>
      <c r="K48" s="2">
        <f t="shared" si="9"/>
        <v>0.96592582628906831</v>
      </c>
      <c r="L48" s="2">
        <f t="shared" si="10"/>
        <v>-0.2588190451025203</v>
      </c>
      <c r="M48" s="2">
        <f t="shared" si="11"/>
        <v>0</v>
      </c>
      <c r="N48" s="2">
        <f t="shared" si="12"/>
        <v>0</v>
      </c>
      <c r="O48" s="2">
        <f t="shared" si="13"/>
        <v>0</v>
      </c>
      <c r="P48" s="2">
        <f t="shared" si="14"/>
        <v>0</v>
      </c>
      <c r="Q48" s="5">
        <f t="shared" si="15"/>
        <v>4.2817364394526409</v>
      </c>
      <c r="R48" s="5">
        <f t="shared" si="15"/>
        <v>5.5064813108442303</v>
      </c>
      <c r="S48" s="5">
        <f t="shared" si="15"/>
        <v>6.2135880920307782</v>
      </c>
      <c r="T48" s="5">
        <f t="shared" si="15"/>
        <v>4.9888432206391897</v>
      </c>
      <c r="U48" s="2">
        <f t="shared" si="16"/>
        <v>2204.3982036035163</v>
      </c>
      <c r="V48" s="2">
        <f t="shared" si="17"/>
        <v>3413.1556992504629</v>
      </c>
      <c r="W48" s="2">
        <f t="shared" si="18"/>
        <v>2721.351417284377</v>
      </c>
      <c r="X48" s="2">
        <f t="shared" si="19"/>
        <v>1661.0946798616426</v>
      </c>
      <c r="Y48" s="2">
        <f t="shared" si="20"/>
        <v>9999.9999999999982</v>
      </c>
      <c r="Z48" s="2">
        <f t="shared" si="21"/>
        <v>-2198.2456908038007</v>
      </c>
      <c r="AA48" s="2">
        <f t="shared" si="1"/>
        <v>-3397.4051799838639</v>
      </c>
      <c r="AB48" s="2">
        <f t="shared" si="1"/>
        <v>-2705.3643572977867</v>
      </c>
      <c r="AC48" s="2">
        <f t="shared" si="1"/>
        <v>-1654.801872483016</v>
      </c>
      <c r="AD48" s="2">
        <f t="shared" si="22"/>
        <v>-9955.8171005684671</v>
      </c>
      <c r="AE48" s="2">
        <f t="shared" si="23"/>
        <v>-158.97426313092328</v>
      </c>
      <c r="AF48" s="2">
        <f t="shared" si="24"/>
        <v>84.768619092003291</v>
      </c>
      <c r="AG48" s="2">
        <f t="shared" si="25"/>
        <v>284.50939905032953</v>
      </c>
      <c r="AH48" s="2">
        <f t="shared" si="26"/>
        <v>-37.386855230802482</v>
      </c>
      <c r="AI48" s="2">
        <f t="shared" si="27"/>
        <v>172.91689978060708</v>
      </c>
      <c r="AJ48" s="2">
        <f t="shared" si="28"/>
        <v>42.597025423263695</v>
      </c>
      <c r="AK48" s="2">
        <f t="shared" si="29"/>
        <v>316.36079333880963</v>
      </c>
      <c r="AL48" s="2">
        <f t="shared" si="30"/>
        <v>-76.234063714599841</v>
      </c>
      <c r="AM48" s="2">
        <f t="shared" si="31"/>
        <v>-139.52964325657737</v>
      </c>
      <c r="AN48" s="2">
        <f t="shared" si="32"/>
        <v>143.19411179089607</v>
      </c>
      <c r="AO48" s="2">
        <f t="shared" si="33"/>
        <v>31939.277344287966</v>
      </c>
      <c r="AP48" s="2">
        <f t="shared" si="34"/>
        <v>-13250.845482993464</v>
      </c>
      <c r="AQ48" s="2">
        <f t="shared" si="35"/>
        <v>-39429.354245450086</v>
      </c>
      <c r="AR48" s="2">
        <f t="shared" si="36"/>
        <v>6448.8440830000045</v>
      </c>
      <c r="AS48" s="2">
        <f t="shared" si="37"/>
        <v>-14292.07830115558</v>
      </c>
      <c r="AT48" s="2">
        <f t="shared" si="38"/>
        <v>8558.1035712356133</v>
      </c>
      <c r="AU48" s="2">
        <f t="shared" si="39"/>
        <v>49452.828585776195</v>
      </c>
      <c r="AV48" s="2">
        <f t="shared" si="40"/>
        <v>-10565.06362814901</v>
      </c>
      <c r="AW48" s="2">
        <f t="shared" si="41"/>
        <v>-24067.413767845992</v>
      </c>
      <c r="AX48" s="2">
        <f t="shared" si="42"/>
        <v>23378.454761016805</v>
      </c>
      <c r="AY48" s="2">
        <f t="shared" si="43"/>
        <v>8.7620892871637324</v>
      </c>
      <c r="AZ48" s="2">
        <f t="shared" si="44"/>
        <v>32.700562400150019</v>
      </c>
      <c r="BA48" s="2">
        <f t="shared" si="45"/>
        <v>-8.7620892871637341</v>
      </c>
      <c r="BB48" s="2">
        <f t="shared" si="46"/>
        <v>-32.700562400150019</v>
      </c>
      <c r="BC48" s="2">
        <f t="shared" si="47"/>
        <v>117.36886105081786</v>
      </c>
      <c r="BD48" s="2">
        <f t="shared" si="48"/>
        <v>141.30733416380414</v>
      </c>
      <c r="BE48" s="2">
        <f t="shared" si="49"/>
        <v>99.844682476490391</v>
      </c>
      <c r="BF48" s="2">
        <f t="shared" si="50"/>
        <v>75.906209363504104</v>
      </c>
      <c r="BG48" s="2">
        <f t="shared" si="51"/>
        <v>211.26394989147212</v>
      </c>
      <c r="BH48" s="2">
        <f t="shared" si="52"/>
        <v>254.35320149484744</v>
      </c>
      <c r="BI48" s="2">
        <f t="shared" si="53"/>
        <v>179.72042845768269</v>
      </c>
      <c r="BJ48" s="2">
        <f t="shared" si="54"/>
        <v>136.63117685430737</v>
      </c>
      <c r="BK48" s="2">
        <f t="shared" si="55"/>
        <v>6009.285685801874</v>
      </c>
      <c r="BL48" s="2">
        <f t="shared" si="56"/>
        <v>7234.9355091867719</v>
      </c>
      <c r="BM48" s="2">
        <f t="shared" si="57"/>
        <v>5112.0477427963087</v>
      </c>
      <c r="BN48" s="2">
        <f t="shared" si="58"/>
        <v>3886.3979194114104</v>
      </c>
      <c r="BO48" s="2">
        <f t="shared" si="59"/>
        <v>2819.1520282745696</v>
      </c>
    </row>
    <row r="49" spans="1:67" x14ac:dyDescent="0.25">
      <c r="A49" s="27" t="s">
        <v>96</v>
      </c>
      <c r="B49" s="28">
        <f>$B$21/$B$48</f>
        <v>7.5645489731755305E-2</v>
      </c>
      <c r="C49" s="27" t="s">
        <v>25</v>
      </c>
      <c r="F49" s="5">
        <v>1.0999999999999999E-2</v>
      </c>
      <c r="G49" s="5">
        <f t="shared" si="5"/>
        <v>0.28797932657906433</v>
      </c>
      <c r="H49" s="2">
        <f t="shared" si="6"/>
        <v>16.5</v>
      </c>
      <c r="I49" s="4">
        <f t="shared" si="7"/>
        <v>-0.95881973486819305</v>
      </c>
      <c r="J49" s="2">
        <f t="shared" si="8"/>
        <v>0.28401534470392242</v>
      </c>
      <c r="K49" s="2">
        <f t="shared" si="9"/>
        <v>0.95881973486819316</v>
      </c>
      <c r="L49" s="2">
        <f t="shared" si="10"/>
        <v>-0.28401534470392231</v>
      </c>
      <c r="M49" s="2">
        <f t="shared" si="11"/>
        <v>0</v>
      </c>
      <c r="N49" s="2">
        <f t="shared" si="12"/>
        <v>0</v>
      </c>
      <c r="O49" s="2">
        <f t="shared" si="13"/>
        <v>0</v>
      </c>
      <c r="P49" s="2">
        <f t="shared" si="14"/>
        <v>0</v>
      </c>
      <c r="Q49" s="5">
        <f t="shared" si="15"/>
        <v>4.2888425308735165</v>
      </c>
      <c r="R49" s="5">
        <f t="shared" si="15"/>
        <v>5.531677610445632</v>
      </c>
      <c r="S49" s="5">
        <f t="shared" si="15"/>
        <v>6.2064820006099026</v>
      </c>
      <c r="T49" s="5">
        <f t="shared" si="15"/>
        <v>4.9636469210377872</v>
      </c>
      <c r="U49" s="2">
        <f t="shared" si="16"/>
        <v>2224.1041171764095</v>
      </c>
      <c r="V49" s="2">
        <f t="shared" si="17"/>
        <v>3422.9360995232614</v>
      </c>
      <c r="W49" s="2">
        <f t="shared" si="18"/>
        <v>2695.016573165356</v>
      </c>
      <c r="X49" s="2">
        <f t="shared" si="19"/>
        <v>1657.9432101349721</v>
      </c>
      <c r="Y49" s="2">
        <f t="shared" si="20"/>
        <v>9999.9999999999982</v>
      </c>
      <c r="Z49" s="2">
        <f t="shared" si="21"/>
        <v>-2217.8759930417773</v>
      </c>
      <c r="AA49" s="2">
        <f t="shared" si="1"/>
        <v>-3406.9956749529938</v>
      </c>
      <c r="AB49" s="2">
        <f t="shared" si="1"/>
        <v>-2679.2203787084759</v>
      </c>
      <c r="AC49" s="2">
        <f t="shared" si="1"/>
        <v>-1651.7255852527471</v>
      </c>
      <c r="AD49" s="2">
        <f t="shared" si="22"/>
        <v>-9955.8176319559934</v>
      </c>
      <c r="AE49" s="2">
        <f t="shared" si="23"/>
        <v>-159.47914516770228</v>
      </c>
      <c r="AF49" s="2">
        <f t="shared" si="24"/>
        <v>93.713019123111536</v>
      </c>
      <c r="AG49" s="2">
        <f t="shared" si="25"/>
        <v>279.36474937476231</v>
      </c>
      <c r="AH49" s="2">
        <f t="shared" si="26"/>
        <v>-40.742373964110264</v>
      </c>
      <c r="AI49" s="2">
        <f t="shared" si="27"/>
        <v>172.85624936606129</v>
      </c>
      <c r="AJ49" s="2">
        <f t="shared" si="28"/>
        <v>47.239874963690042</v>
      </c>
      <c r="AK49" s="2">
        <f t="shared" si="29"/>
        <v>316.36985051983629</v>
      </c>
      <c r="AL49" s="2">
        <f t="shared" si="30"/>
        <v>-82.751608781503876</v>
      </c>
      <c r="AM49" s="2">
        <f t="shared" si="31"/>
        <v>-137.54394940489104</v>
      </c>
      <c r="AN49" s="2">
        <f t="shared" si="32"/>
        <v>143.31416729713143</v>
      </c>
      <c r="AO49" s="2">
        <f t="shared" si="33"/>
        <v>31987.723799255124</v>
      </c>
      <c r="AP49" s="2">
        <f t="shared" si="34"/>
        <v>-14582.495643083981</v>
      </c>
      <c r="AQ49" s="2">
        <f t="shared" si="35"/>
        <v>-38760.526142216899</v>
      </c>
      <c r="AR49" s="2">
        <f t="shared" si="36"/>
        <v>7063.219684890174</v>
      </c>
      <c r="AS49" s="2">
        <f t="shared" si="37"/>
        <v>-14292.078301155583</v>
      </c>
      <c r="AT49" s="2">
        <f t="shared" si="38"/>
        <v>9475.1954624590708</v>
      </c>
      <c r="AU49" s="2">
        <f t="shared" si="39"/>
        <v>49229.68025123491</v>
      </c>
      <c r="AV49" s="2">
        <f t="shared" si="40"/>
        <v>-11481.390915155134</v>
      </c>
      <c r="AW49" s="2">
        <f t="shared" si="41"/>
        <v>-23845.030037522025</v>
      </c>
      <c r="AX49" s="2">
        <f t="shared" si="42"/>
        <v>23378.454761016823</v>
      </c>
      <c r="AY49" s="2">
        <f t="shared" si="43"/>
        <v>9.6150876695901903</v>
      </c>
      <c r="AZ49" s="2">
        <f t="shared" si="44"/>
        <v>32.459991975791205</v>
      </c>
      <c r="BA49" s="2">
        <f t="shared" si="45"/>
        <v>-9.6150876695901832</v>
      </c>
      <c r="BB49" s="2">
        <f t="shared" si="46"/>
        <v>-32.459991975791205</v>
      </c>
      <c r="BC49" s="2">
        <f t="shared" si="47"/>
        <v>118.22185943324432</v>
      </c>
      <c r="BD49" s="2">
        <f t="shared" si="48"/>
        <v>141.06676373944532</v>
      </c>
      <c r="BE49" s="2">
        <f t="shared" si="49"/>
        <v>98.991684094063942</v>
      </c>
      <c r="BF49" s="2">
        <f t="shared" si="50"/>
        <v>76.146779787862926</v>
      </c>
      <c r="BG49" s="2">
        <f t="shared" si="51"/>
        <v>212.79934697983975</v>
      </c>
      <c r="BH49" s="2">
        <f t="shared" si="52"/>
        <v>253.92017473100157</v>
      </c>
      <c r="BI49" s="2">
        <f t="shared" si="53"/>
        <v>178.18503136931508</v>
      </c>
      <c r="BJ49" s="2">
        <f t="shared" si="54"/>
        <v>137.06420361815327</v>
      </c>
      <c r="BK49" s="2">
        <f t="shared" si="55"/>
        <v>6052.9592029821097</v>
      </c>
      <c r="BL49" s="2">
        <f t="shared" si="56"/>
        <v>7222.6183034596015</v>
      </c>
      <c r="BM49" s="2">
        <f t="shared" si="57"/>
        <v>5068.374225616074</v>
      </c>
      <c r="BN49" s="2">
        <f t="shared" si="58"/>
        <v>3898.7151251385822</v>
      </c>
      <c r="BO49" s="2">
        <f t="shared" si="59"/>
        <v>2819.1520282745696</v>
      </c>
    </row>
    <row r="50" spans="1:67" x14ac:dyDescent="0.25">
      <c r="A50" s="27" t="s">
        <v>96</v>
      </c>
      <c r="B50" s="28">
        <f>$B$49*180/PI()</f>
        <v>4.334167300829785</v>
      </c>
      <c r="C50" s="27" t="s">
        <v>26</v>
      </c>
      <c r="F50" s="5">
        <v>1.2E-2</v>
      </c>
      <c r="G50" s="5">
        <f t="shared" si="5"/>
        <v>0.31415926535897931</v>
      </c>
      <c r="H50" s="2">
        <f t="shared" si="6"/>
        <v>18</v>
      </c>
      <c r="I50" s="4">
        <f t="shared" si="7"/>
        <v>-0.95105651629515353</v>
      </c>
      <c r="J50" s="2">
        <f t="shared" si="8"/>
        <v>0.30901699437494734</v>
      </c>
      <c r="K50" s="2">
        <f t="shared" si="9"/>
        <v>0.95105651629515364</v>
      </c>
      <c r="L50" s="2">
        <f t="shared" si="10"/>
        <v>-0.30901699437494723</v>
      </c>
      <c r="M50" s="2">
        <f t="shared" si="11"/>
        <v>0</v>
      </c>
      <c r="N50" s="2">
        <f t="shared" si="12"/>
        <v>0</v>
      </c>
      <c r="O50" s="2">
        <f t="shared" si="13"/>
        <v>0</v>
      </c>
      <c r="P50" s="2">
        <f t="shared" si="14"/>
        <v>0</v>
      </c>
      <c r="Q50" s="5">
        <f t="shared" si="15"/>
        <v>4.2966057494465559</v>
      </c>
      <c r="R50" s="5">
        <f t="shared" si="15"/>
        <v>5.556679260116657</v>
      </c>
      <c r="S50" s="5">
        <f t="shared" si="15"/>
        <v>6.1987187820368632</v>
      </c>
      <c r="T50" s="5">
        <f t="shared" si="15"/>
        <v>4.9386452713667621</v>
      </c>
      <c r="U50" s="2">
        <f t="shared" si="16"/>
        <v>2244.0822429696295</v>
      </c>
      <c r="V50" s="2">
        <f t="shared" si="17"/>
        <v>3432.0008385315869</v>
      </c>
      <c r="W50" s="2">
        <f t="shared" si="18"/>
        <v>2668.6312013919282</v>
      </c>
      <c r="X50" s="2">
        <f t="shared" si="19"/>
        <v>1655.2857171068538</v>
      </c>
      <c r="Y50" s="2">
        <f t="shared" si="20"/>
        <v>9999.9999999999982</v>
      </c>
      <c r="Z50" s="2">
        <f t="shared" si="21"/>
        <v>-2237.7754149423217</v>
      </c>
      <c r="AA50" s="2">
        <f t="shared" si="1"/>
        <v>-3415.8735127987443</v>
      </c>
      <c r="AB50" s="2">
        <f t="shared" si="1"/>
        <v>-2653.0287254969658</v>
      </c>
      <c r="AC50" s="2">
        <f t="shared" si="1"/>
        <v>-1649.140397599838</v>
      </c>
      <c r="AD50" s="2">
        <f t="shared" si="22"/>
        <v>-9955.81805083787</v>
      </c>
      <c r="AE50" s="2">
        <f t="shared" si="23"/>
        <v>-159.8971966639786</v>
      </c>
      <c r="AF50" s="2">
        <f t="shared" si="24"/>
        <v>102.69314028463137</v>
      </c>
      <c r="AG50" s="2">
        <f t="shared" si="25"/>
        <v>274.04800493031706</v>
      </c>
      <c r="AH50" s="2">
        <f t="shared" si="26"/>
        <v>-44.035468451489251</v>
      </c>
      <c r="AI50" s="2">
        <f t="shared" si="27"/>
        <v>172.80848009948056</v>
      </c>
      <c r="AJ50" s="2">
        <f t="shared" si="28"/>
        <v>51.953748568553209</v>
      </c>
      <c r="AK50" s="2">
        <f t="shared" si="29"/>
        <v>316.05698723483891</v>
      </c>
      <c r="AL50" s="2">
        <f t="shared" si="30"/>
        <v>-89.043594515192581</v>
      </c>
      <c r="AM50" s="2">
        <f t="shared" si="31"/>
        <v>-135.52723630494881</v>
      </c>
      <c r="AN50" s="2">
        <f t="shared" si="32"/>
        <v>143.4399049832507</v>
      </c>
      <c r="AO50" s="2">
        <f t="shared" si="33"/>
        <v>32013.735604177655</v>
      </c>
      <c r="AP50" s="2">
        <f t="shared" si="34"/>
        <v>-15908.198757229948</v>
      </c>
      <c r="AQ50" s="2">
        <f t="shared" si="35"/>
        <v>-38070.286405085368</v>
      </c>
      <c r="AR50" s="2">
        <f t="shared" si="36"/>
        <v>7672.6712569820866</v>
      </c>
      <c r="AS50" s="2">
        <f t="shared" si="37"/>
        <v>-14292.078301155574</v>
      </c>
      <c r="AT50" s="2">
        <f t="shared" si="38"/>
        <v>10401.893247789982</v>
      </c>
      <c r="AU50" s="2">
        <f t="shared" si="39"/>
        <v>48960.401421238457</v>
      </c>
      <c r="AV50" s="2">
        <f t="shared" si="40"/>
        <v>-12369.785894240074</v>
      </c>
      <c r="AW50" s="2">
        <f t="shared" si="41"/>
        <v>-23614.054013771543</v>
      </c>
      <c r="AX50" s="2">
        <f t="shared" si="42"/>
        <v>23378.454761016823</v>
      </c>
      <c r="AY50" s="2">
        <f t="shared" si="43"/>
        <v>10.461496351212258</v>
      </c>
      <c r="AZ50" s="2">
        <f t="shared" si="44"/>
        <v>32.197175094344956</v>
      </c>
      <c r="BA50" s="2">
        <f t="shared" si="45"/>
        <v>-10.461496351212254</v>
      </c>
      <c r="BB50" s="2">
        <f t="shared" si="46"/>
        <v>-32.197175094344956</v>
      </c>
      <c r="BC50" s="2">
        <f t="shared" si="47"/>
        <v>119.06826811486638</v>
      </c>
      <c r="BD50" s="2">
        <f t="shared" si="48"/>
        <v>140.80394685799908</v>
      </c>
      <c r="BE50" s="2">
        <f t="shared" si="49"/>
        <v>98.145275412441862</v>
      </c>
      <c r="BF50" s="2">
        <f t="shared" si="50"/>
        <v>76.409596669309167</v>
      </c>
      <c r="BG50" s="2">
        <f t="shared" si="51"/>
        <v>214.32288260675949</v>
      </c>
      <c r="BH50" s="2">
        <f t="shared" si="52"/>
        <v>253.44710434439833</v>
      </c>
      <c r="BI50" s="2">
        <f t="shared" si="53"/>
        <v>176.66149574239535</v>
      </c>
      <c r="BJ50" s="2">
        <f t="shared" si="54"/>
        <v>137.53727400475648</v>
      </c>
      <c r="BK50" s="2">
        <f t="shared" si="55"/>
        <v>6096.2953274811589</v>
      </c>
      <c r="BL50" s="2">
        <f t="shared" si="56"/>
        <v>7209.1620791295536</v>
      </c>
      <c r="BM50" s="2">
        <f t="shared" si="57"/>
        <v>5025.0381011170239</v>
      </c>
      <c r="BN50" s="2">
        <f t="shared" si="58"/>
        <v>3912.1713494686292</v>
      </c>
      <c r="BO50" s="2">
        <f t="shared" si="59"/>
        <v>2819.1520282745701</v>
      </c>
    </row>
    <row r="51" spans="1:67" x14ac:dyDescent="0.25">
      <c r="A51" s="27" t="s">
        <v>97</v>
      </c>
      <c r="B51" s="28">
        <f>$B$10*$B$45*$B$42</f>
        <v>100.09200085738364</v>
      </c>
      <c r="C51" s="27" t="s">
        <v>21</v>
      </c>
      <c r="F51" s="5">
        <v>1.2999999999999999E-2</v>
      </c>
      <c r="G51" s="5">
        <f t="shared" si="5"/>
        <v>0.34033920413889424</v>
      </c>
      <c r="H51" s="2">
        <f t="shared" si="6"/>
        <v>19.5</v>
      </c>
      <c r="I51" s="4">
        <f t="shared" si="7"/>
        <v>-0.94264149109217843</v>
      </c>
      <c r="J51" s="2">
        <f t="shared" si="8"/>
        <v>0.33380685923377079</v>
      </c>
      <c r="K51" s="2">
        <f t="shared" si="9"/>
        <v>0.94264149109217843</v>
      </c>
      <c r="L51" s="2">
        <f t="shared" si="10"/>
        <v>-0.3338068592337709</v>
      </c>
      <c r="M51" s="2">
        <f t="shared" si="11"/>
        <v>0</v>
      </c>
      <c r="N51" s="2">
        <f t="shared" si="12"/>
        <v>0</v>
      </c>
      <c r="O51" s="2">
        <f t="shared" si="13"/>
        <v>0</v>
      </c>
      <c r="P51" s="2">
        <f t="shared" si="14"/>
        <v>0</v>
      </c>
      <c r="Q51" s="5">
        <f t="shared" si="15"/>
        <v>4.305020774649531</v>
      </c>
      <c r="R51" s="5">
        <f t="shared" si="15"/>
        <v>5.58146912497548</v>
      </c>
      <c r="S51" s="5">
        <f t="shared" si="15"/>
        <v>6.1903037568338881</v>
      </c>
      <c r="T51" s="5">
        <f t="shared" si="15"/>
        <v>4.9138554065079383</v>
      </c>
      <c r="U51" s="2">
        <f t="shared" si="16"/>
        <v>2264.3254742784493</v>
      </c>
      <c r="V51" s="2">
        <f t="shared" si="17"/>
        <v>3440.3371184513549</v>
      </c>
      <c r="W51" s="2">
        <f t="shared" si="18"/>
        <v>2642.2199704846926</v>
      </c>
      <c r="X51" s="2">
        <f t="shared" si="19"/>
        <v>1653.1174367855019</v>
      </c>
      <c r="Y51" s="2">
        <f t="shared" si="20"/>
        <v>10000</v>
      </c>
      <c r="Z51" s="2">
        <f t="shared" si="21"/>
        <v>-2257.9368144129635</v>
      </c>
      <c r="AA51" s="2">
        <f t="shared" si="1"/>
        <v>-3424.0261659228472</v>
      </c>
      <c r="AB51" s="2">
        <f t="shared" si="1"/>
        <v>-2626.8137846037398</v>
      </c>
      <c r="AC51" s="2">
        <f t="shared" si="1"/>
        <v>-1647.0415876851876</v>
      </c>
      <c r="AD51" s="2">
        <f t="shared" si="22"/>
        <v>-9955.8183526247376</v>
      </c>
      <c r="AE51" s="2">
        <f t="shared" si="23"/>
        <v>-160.22464160590192</v>
      </c>
      <c r="AF51" s="2">
        <f t="shared" si="24"/>
        <v>111.69533841097848</v>
      </c>
      <c r="AG51" s="2">
        <f t="shared" si="25"/>
        <v>268.57130460571011</v>
      </c>
      <c r="AH51" s="2">
        <f t="shared" si="26"/>
        <v>-47.267886059841004</v>
      </c>
      <c r="AI51" s="2">
        <f t="shared" si="27"/>
        <v>172.77411535094566</v>
      </c>
      <c r="AJ51" s="2">
        <f t="shared" si="28"/>
        <v>56.738521369724673</v>
      </c>
      <c r="AK51" s="2">
        <f t="shared" si="29"/>
        <v>315.41790540030433</v>
      </c>
      <c r="AL51" s="2">
        <f t="shared" si="30"/>
        <v>-95.10608700968136</v>
      </c>
      <c r="AM51" s="2">
        <f t="shared" si="31"/>
        <v>-133.4803925194955</v>
      </c>
      <c r="AN51" s="2">
        <f t="shared" si="32"/>
        <v>143.56994724085214</v>
      </c>
      <c r="AO51" s="2">
        <f t="shared" si="33"/>
        <v>32016.707120877625</v>
      </c>
      <c r="AP51" s="2">
        <f t="shared" si="34"/>
        <v>-17226.121923234121</v>
      </c>
      <c r="AQ51" s="2">
        <f t="shared" si="35"/>
        <v>-37359.992591568334</v>
      </c>
      <c r="AR51" s="2">
        <f t="shared" si="36"/>
        <v>8277.3290927692524</v>
      </c>
      <c r="AS51" s="2">
        <f t="shared" si="37"/>
        <v>-14292.078301155578</v>
      </c>
      <c r="AT51" s="2">
        <f t="shared" si="38"/>
        <v>11337.710622778619</v>
      </c>
      <c r="AU51" s="2">
        <f t="shared" si="39"/>
        <v>48645.067667951305</v>
      </c>
      <c r="AV51" s="2">
        <f t="shared" si="40"/>
        <v>-13229.867246283633</v>
      </c>
      <c r="AW51" s="2">
        <f t="shared" si="41"/>
        <v>-23374.456283429485</v>
      </c>
      <c r="AX51" s="2">
        <f t="shared" si="42"/>
        <v>23378.454761016808</v>
      </c>
      <c r="AY51" s="2">
        <f t="shared" si="43"/>
        <v>11.300735245798608</v>
      </c>
      <c r="AZ51" s="2">
        <f t="shared" si="44"/>
        <v>31.912291877373828</v>
      </c>
      <c r="BA51" s="2">
        <f t="shared" si="45"/>
        <v>-11.300735245798609</v>
      </c>
      <c r="BB51" s="2">
        <f t="shared" si="46"/>
        <v>-31.912291877373828</v>
      </c>
      <c r="BC51" s="2">
        <f t="shared" si="47"/>
        <v>119.90750700945273</v>
      </c>
      <c r="BD51" s="2">
        <f t="shared" si="48"/>
        <v>140.51906364102794</v>
      </c>
      <c r="BE51" s="2">
        <f t="shared" si="49"/>
        <v>97.306036517855517</v>
      </c>
      <c r="BF51" s="2">
        <f t="shared" si="50"/>
        <v>76.694479886280291</v>
      </c>
      <c r="BG51" s="2">
        <f t="shared" si="51"/>
        <v>215.83351261701492</v>
      </c>
      <c r="BH51" s="2">
        <f t="shared" si="52"/>
        <v>252.9343145538503</v>
      </c>
      <c r="BI51" s="2">
        <f t="shared" si="53"/>
        <v>175.15086573213992</v>
      </c>
      <c r="BJ51" s="2">
        <f t="shared" si="54"/>
        <v>138.05006379530451</v>
      </c>
      <c r="BK51" s="2">
        <f t="shared" si="55"/>
        <v>6139.2643588839801</v>
      </c>
      <c r="BL51" s="2">
        <f t="shared" si="56"/>
        <v>7194.5760584206309</v>
      </c>
      <c r="BM51" s="2">
        <f t="shared" si="57"/>
        <v>4982.0690697142027</v>
      </c>
      <c r="BN51" s="2">
        <f t="shared" si="58"/>
        <v>3926.7573701775514</v>
      </c>
      <c r="BO51" s="2">
        <f t="shared" si="59"/>
        <v>2819.1520282745696</v>
      </c>
    </row>
    <row r="52" spans="1:67" x14ac:dyDescent="0.25">
      <c r="A52" s="27" t="s">
        <v>98</v>
      </c>
      <c r="B52" s="28">
        <f>$B$11*$B$45*$B$42</f>
        <v>2847.0613577211348</v>
      </c>
      <c r="C52" s="27" t="s">
        <v>19</v>
      </c>
      <c r="F52" s="5">
        <v>1.4E-2</v>
      </c>
      <c r="G52" s="5">
        <f t="shared" si="5"/>
        <v>0.36651914291880922</v>
      </c>
      <c r="H52" s="2">
        <f t="shared" si="6"/>
        <v>21</v>
      </c>
      <c r="I52" s="4">
        <f t="shared" si="7"/>
        <v>-0.93358042649720174</v>
      </c>
      <c r="J52" s="2">
        <f t="shared" si="8"/>
        <v>0.35836794954530027</v>
      </c>
      <c r="K52" s="2">
        <f t="shared" si="9"/>
        <v>0.93358042649720185</v>
      </c>
      <c r="L52" s="2">
        <f t="shared" si="10"/>
        <v>-0.35836794954530038</v>
      </c>
      <c r="M52" s="2">
        <f t="shared" si="11"/>
        <v>0</v>
      </c>
      <c r="N52" s="2">
        <f t="shared" si="12"/>
        <v>0</v>
      </c>
      <c r="O52" s="2">
        <f t="shared" si="13"/>
        <v>0</v>
      </c>
      <c r="P52" s="2">
        <f t="shared" si="14"/>
        <v>0</v>
      </c>
      <c r="Q52" s="5">
        <f t="shared" si="15"/>
        <v>4.3140818392445075</v>
      </c>
      <c r="R52" s="5">
        <f t="shared" si="15"/>
        <v>5.6060302152870101</v>
      </c>
      <c r="S52" s="5">
        <f t="shared" si="15"/>
        <v>6.1812426922389117</v>
      </c>
      <c r="T52" s="5">
        <f t="shared" si="15"/>
        <v>4.8892943161964091</v>
      </c>
      <c r="U52" s="2">
        <f t="shared" si="16"/>
        <v>2284.8262768129721</v>
      </c>
      <c r="V52" s="2">
        <f t="shared" si="17"/>
        <v>3447.9328866030451</v>
      </c>
      <c r="W52" s="2">
        <f t="shared" si="18"/>
        <v>2615.8073207917105</v>
      </c>
      <c r="X52" s="2">
        <f t="shared" si="19"/>
        <v>1651.4335157922708</v>
      </c>
      <c r="Y52" s="2">
        <f t="shared" si="20"/>
        <v>9999.9999999999982</v>
      </c>
      <c r="Z52" s="2">
        <f t="shared" si="21"/>
        <v>-2278.3526226627855</v>
      </c>
      <c r="AA52" s="2">
        <f t="shared" si="1"/>
        <v>-3431.4418516724209</v>
      </c>
      <c r="AB52" s="2">
        <f t="shared" si="1"/>
        <v>-2600.5997159162985</v>
      </c>
      <c r="AC52" s="2">
        <f t="shared" si="1"/>
        <v>-1645.4243437586542</v>
      </c>
      <c r="AD52" s="2">
        <f t="shared" si="22"/>
        <v>-9955.8185340101591</v>
      </c>
      <c r="AE52" s="2">
        <f t="shared" si="23"/>
        <v>-160.45757796156718</v>
      </c>
      <c r="AF52" s="2">
        <f t="shared" si="24"/>
        <v>120.70565061157808</v>
      </c>
      <c r="AG52" s="2">
        <f t="shared" si="25"/>
        <v>262.94679629654377</v>
      </c>
      <c r="AH52" s="2">
        <f t="shared" si="26"/>
        <v>-50.441337318722113</v>
      </c>
      <c r="AI52" s="2">
        <f t="shared" si="27"/>
        <v>172.75353162783256</v>
      </c>
      <c r="AJ52" s="2">
        <f t="shared" si="28"/>
        <v>61.593893328336982</v>
      </c>
      <c r="AK52" s="2">
        <f t="shared" si="29"/>
        <v>314.44897045497271</v>
      </c>
      <c r="AL52" s="2">
        <f t="shared" si="30"/>
        <v>-100.93581822602674</v>
      </c>
      <c r="AM52" s="2">
        <f t="shared" si="31"/>
        <v>-131.40417625753432</v>
      </c>
      <c r="AN52" s="2">
        <f t="shared" si="32"/>
        <v>143.70286929974864</v>
      </c>
      <c r="AO52" s="2">
        <f t="shared" si="33"/>
        <v>31996.036349686019</v>
      </c>
      <c r="AP52" s="2">
        <f t="shared" si="34"/>
        <v>-18534.429581126122</v>
      </c>
      <c r="AQ52" s="2">
        <f t="shared" si="35"/>
        <v>-36630.997712688419</v>
      </c>
      <c r="AR52" s="2">
        <f t="shared" si="36"/>
        <v>8877.3126429729364</v>
      </c>
      <c r="AS52" s="2">
        <f t="shared" si="37"/>
        <v>-14292.078301155585</v>
      </c>
      <c r="AT52" s="2">
        <f t="shared" si="38"/>
        <v>12282.127618330313</v>
      </c>
      <c r="AU52" s="2">
        <f t="shared" si="39"/>
        <v>48283.839822128975</v>
      </c>
      <c r="AV52" s="2">
        <f t="shared" si="40"/>
        <v>-14061.322589365651</v>
      </c>
      <c r="AW52" s="2">
        <f t="shared" si="41"/>
        <v>-23126.19009007682</v>
      </c>
      <c r="AX52" s="2">
        <f t="shared" si="42"/>
        <v>23378.454761016819</v>
      </c>
      <c r="AY52" s="2">
        <f t="shared" si="43"/>
        <v>12.132229180931809</v>
      </c>
      <c r="AZ52" s="2">
        <f t="shared" si="44"/>
        <v>31.605537569604493</v>
      </c>
      <c r="BA52" s="2">
        <f t="shared" si="45"/>
        <v>-12.1322291809318</v>
      </c>
      <c r="BB52" s="2">
        <f t="shared" si="46"/>
        <v>-31.605537569604493</v>
      </c>
      <c r="BC52" s="2">
        <f t="shared" si="47"/>
        <v>120.73900094458594</v>
      </c>
      <c r="BD52" s="2">
        <f t="shared" si="48"/>
        <v>140.21230933325862</v>
      </c>
      <c r="BE52" s="2">
        <f t="shared" si="49"/>
        <v>96.474542582722322</v>
      </c>
      <c r="BF52" s="2">
        <f t="shared" si="50"/>
        <v>77.00123419404963</v>
      </c>
      <c r="BG52" s="2">
        <f t="shared" si="51"/>
        <v>217.33020170025469</v>
      </c>
      <c r="BH52" s="2">
        <f t="shared" si="52"/>
        <v>252.3821567998655</v>
      </c>
      <c r="BI52" s="2">
        <f t="shared" si="53"/>
        <v>173.65417664890018</v>
      </c>
      <c r="BJ52" s="2">
        <f t="shared" si="54"/>
        <v>138.60222154928931</v>
      </c>
      <c r="BK52" s="2">
        <f t="shared" si="55"/>
        <v>6181.8368483628001</v>
      </c>
      <c r="BL52" s="2">
        <f t="shared" si="56"/>
        <v>7178.8702378628404</v>
      </c>
      <c r="BM52" s="2">
        <f t="shared" si="57"/>
        <v>4939.4965802353827</v>
      </c>
      <c r="BN52" s="2">
        <f t="shared" si="58"/>
        <v>3942.463190735341</v>
      </c>
      <c r="BO52" s="2">
        <f t="shared" si="59"/>
        <v>2819.1520282745696</v>
      </c>
    </row>
    <row r="53" spans="1:67" x14ac:dyDescent="0.25">
      <c r="A53" s="27" t="s">
        <v>99</v>
      </c>
      <c r="B53" s="28">
        <f>B51+B52*B49</f>
        <v>315.45935155855506</v>
      </c>
      <c r="C53" s="27" t="s">
        <v>21</v>
      </c>
      <c r="F53" s="5">
        <v>1.4999999999999999E-2</v>
      </c>
      <c r="G53" s="5">
        <f t="shared" si="5"/>
        <v>0.39269908169872408</v>
      </c>
      <c r="H53" s="2">
        <f t="shared" si="6"/>
        <v>22.499999999999996</v>
      </c>
      <c r="I53" s="4">
        <f t="shared" si="7"/>
        <v>-0.92387953251128674</v>
      </c>
      <c r="J53" s="2">
        <f t="shared" si="8"/>
        <v>0.38268343236508973</v>
      </c>
      <c r="K53" s="2">
        <f t="shared" si="9"/>
        <v>0.92387953251128685</v>
      </c>
      <c r="L53" s="2">
        <f t="shared" si="10"/>
        <v>-0.38268343236508917</v>
      </c>
      <c r="M53" s="2">
        <f t="shared" si="11"/>
        <v>0</v>
      </c>
      <c r="N53" s="2">
        <f t="shared" si="12"/>
        <v>0</v>
      </c>
      <c r="O53" s="2">
        <f t="shared" si="13"/>
        <v>0</v>
      </c>
      <c r="P53" s="2">
        <f t="shared" si="14"/>
        <v>0</v>
      </c>
      <c r="Q53" s="5">
        <f t="shared" si="15"/>
        <v>4.3237827332304226</v>
      </c>
      <c r="R53" s="5">
        <f t="shared" si="15"/>
        <v>5.6303456981067992</v>
      </c>
      <c r="S53" s="5">
        <f t="shared" si="15"/>
        <v>6.1715417982529965</v>
      </c>
      <c r="T53" s="5">
        <f t="shared" si="15"/>
        <v>4.86497883337662</v>
      </c>
      <c r="U53" s="2">
        <f t="shared" si="16"/>
        <v>2305.5766764858763</v>
      </c>
      <c r="V53" s="2">
        <f t="shared" si="17"/>
        <v>3454.7768610878848</v>
      </c>
      <c r="W53" s="2">
        <f t="shared" si="18"/>
        <v>2589.4174303624386</v>
      </c>
      <c r="X53" s="2">
        <f t="shared" si="19"/>
        <v>1650.2290320637976</v>
      </c>
      <c r="Y53" s="2">
        <f t="shared" si="20"/>
        <v>9999.9999999999964</v>
      </c>
      <c r="Z53" s="2">
        <f t="shared" si="21"/>
        <v>-2299.0148321736983</v>
      </c>
      <c r="AA53" s="2">
        <f t="shared" si="1"/>
        <v>-3438.1095573081852</v>
      </c>
      <c r="AB53" s="2">
        <f t="shared" si="1"/>
        <v>-2574.410418836429</v>
      </c>
      <c r="AC53" s="2">
        <f t="shared" si="1"/>
        <v>-1644.2837846885213</v>
      </c>
      <c r="AD53" s="2">
        <f t="shared" si="22"/>
        <v>-9955.8185930068339</v>
      </c>
      <c r="AE53" s="2">
        <f t="shared" si="23"/>
        <v>-160.5919830846066</v>
      </c>
      <c r="AF53" s="2">
        <f t="shared" si="24"/>
        <v>129.70983210205702</v>
      </c>
      <c r="AG53" s="2">
        <f t="shared" si="25"/>
        <v>257.18659677034105</v>
      </c>
      <c r="AH53" s="2">
        <f t="shared" si="26"/>
        <v>-53.557491338073042</v>
      </c>
      <c r="AI53" s="2">
        <f t="shared" si="27"/>
        <v>172.74695444971843</v>
      </c>
      <c r="AJ53" s="2">
        <f t="shared" si="28"/>
        <v>66.519377402034706</v>
      </c>
      <c r="AK53" s="2">
        <f t="shared" si="29"/>
        <v>313.14723583392316</v>
      </c>
      <c r="AL53" s="2">
        <f t="shared" si="30"/>
        <v>-106.53017644285568</v>
      </c>
      <c r="AM53" s="2">
        <f t="shared" si="31"/>
        <v>-129.29922195505574</v>
      </c>
      <c r="AN53" s="2">
        <f t="shared" si="32"/>
        <v>143.83721483804644</v>
      </c>
      <c r="AO53" s="2">
        <f t="shared" si="33"/>
        <v>31951.126530610461</v>
      </c>
      <c r="AP53" s="2">
        <f t="shared" si="34"/>
        <v>-19831.288008849038</v>
      </c>
      <c r="AQ53" s="2">
        <f t="shared" si="35"/>
        <v>-35884.646475597408</v>
      </c>
      <c r="AR53" s="2">
        <f t="shared" si="36"/>
        <v>9472.729652680393</v>
      </c>
      <c r="AS53" s="2">
        <f t="shared" si="37"/>
        <v>-14292.078301155592</v>
      </c>
      <c r="AT53" s="2">
        <f t="shared" si="38"/>
        <v>13234.589942077668</v>
      </c>
      <c r="AU53" s="2">
        <f t="shared" si="39"/>
        <v>47876.964470290281</v>
      </c>
      <c r="AV53" s="2">
        <f t="shared" si="40"/>
        <v>-14863.907251156328</v>
      </c>
      <c r="AW53" s="2">
        <f t="shared" si="41"/>
        <v>-22869.192400194825</v>
      </c>
      <c r="AX53" s="2">
        <f t="shared" si="42"/>
        <v>23378.454761016797</v>
      </c>
      <c r="AY53" s="2">
        <f t="shared" si="43"/>
        <v>12.955408292202767</v>
      </c>
      <c r="AZ53" s="2">
        <f t="shared" si="44"/>
        <v>31.277122405116781</v>
      </c>
      <c r="BA53" s="2">
        <f t="shared" si="45"/>
        <v>-12.955408292202765</v>
      </c>
      <c r="BB53" s="2">
        <f t="shared" si="46"/>
        <v>-31.277122405116788</v>
      </c>
      <c r="BC53" s="2">
        <f t="shared" si="47"/>
        <v>121.56218005585689</v>
      </c>
      <c r="BD53" s="2">
        <f t="shared" si="48"/>
        <v>139.88389416877089</v>
      </c>
      <c r="BE53" s="2">
        <f t="shared" si="49"/>
        <v>95.651363471451361</v>
      </c>
      <c r="BF53" s="2">
        <f t="shared" si="50"/>
        <v>77.329649358537338</v>
      </c>
      <c r="BG53" s="2">
        <f t="shared" si="51"/>
        <v>218.8119241005424</v>
      </c>
      <c r="BH53" s="2">
        <f t="shared" si="52"/>
        <v>251.79100950378762</v>
      </c>
      <c r="BI53" s="2">
        <f t="shared" si="53"/>
        <v>172.17245424861244</v>
      </c>
      <c r="BJ53" s="2">
        <f t="shared" si="54"/>
        <v>139.19336884536722</v>
      </c>
      <c r="BK53" s="2">
        <f t="shared" si="55"/>
        <v>6223.9836188598729</v>
      </c>
      <c r="BL53" s="2">
        <f t="shared" si="56"/>
        <v>7162.0553814410696</v>
      </c>
      <c r="BM53" s="2">
        <f t="shared" si="57"/>
        <v>4897.3498097383099</v>
      </c>
      <c r="BN53" s="2">
        <f t="shared" si="58"/>
        <v>3959.2780471571123</v>
      </c>
      <c r="BO53" s="2">
        <f t="shared" si="59"/>
        <v>2819.1520282745696</v>
      </c>
    </row>
    <row r="54" spans="1:67" x14ac:dyDescent="0.25">
      <c r="A54" s="27" t="s">
        <v>93</v>
      </c>
      <c r="B54" s="28">
        <f>3/4*$B$39*$B$53</f>
        <v>946.37805467566523</v>
      </c>
      <c r="C54" s="27" t="s">
        <v>29</v>
      </c>
      <c r="F54" s="5">
        <v>1.6E-2</v>
      </c>
      <c r="G54" s="5">
        <f t="shared" si="5"/>
        <v>0.41887902047863906</v>
      </c>
      <c r="H54" s="2">
        <f t="shared" si="6"/>
        <v>24</v>
      </c>
      <c r="I54" s="4">
        <f t="shared" si="7"/>
        <v>-0.91354545764260087</v>
      </c>
      <c r="J54" s="2">
        <f t="shared" si="8"/>
        <v>0.40673664307580004</v>
      </c>
      <c r="K54" s="2">
        <f t="shared" si="9"/>
        <v>0.91354545764260087</v>
      </c>
      <c r="L54" s="2">
        <f t="shared" si="10"/>
        <v>-0.40673664307579976</v>
      </c>
      <c r="M54" s="2">
        <f t="shared" si="11"/>
        <v>0</v>
      </c>
      <c r="N54" s="2">
        <f t="shared" si="12"/>
        <v>0</v>
      </c>
      <c r="O54" s="2">
        <f t="shared" si="13"/>
        <v>0</v>
      </c>
      <c r="P54" s="2">
        <f t="shared" si="14"/>
        <v>0</v>
      </c>
      <c r="Q54" s="5">
        <f t="shared" si="15"/>
        <v>4.3341168080991084</v>
      </c>
      <c r="R54" s="5">
        <f t="shared" si="15"/>
        <v>5.6543989088175097</v>
      </c>
      <c r="S54" s="5">
        <f t="shared" si="15"/>
        <v>6.1612077233843108</v>
      </c>
      <c r="T54" s="5">
        <f t="shared" si="15"/>
        <v>4.8409256226659094</v>
      </c>
      <c r="U54" s="2">
        <f t="shared" si="16"/>
        <v>2326.5682482231828</v>
      </c>
      <c r="V54" s="2">
        <f t="shared" si="17"/>
        <v>3460.858555174178</v>
      </c>
      <c r="W54" s="2">
        <f t="shared" si="18"/>
        <v>2563.0741817230241</v>
      </c>
      <c r="X54" s="2">
        <f t="shared" si="19"/>
        <v>1649.4990148796137</v>
      </c>
      <c r="Y54" s="2">
        <f t="shared" si="20"/>
        <v>9999.9999999999982</v>
      </c>
      <c r="Z54" s="2">
        <f t="shared" si="21"/>
        <v>-2319.9149857021412</v>
      </c>
      <c r="AA54" s="2">
        <f t="shared" si="21"/>
        <v>-3444.019063709457</v>
      </c>
      <c r="AB54" s="2">
        <f t="shared" si="21"/>
        <v>-2548.2694997281201</v>
      </c>
      <c r="AC54" s="2">
        <f t="shared" si="21"/>
        <v>-1643.6149798286699</v>
      </c>
      <c r="AD54" s="2">
        <f t="shared" si="22"/>
        <v>-9955.8185289683879</v>
      </c>
      <c r="AE54" s="2">
        <f t="shared" si="23"/>
        <v>-160.62371996154354</v>
      </c>
      <c r="AF54" s="2">
        <f t="shared" si="24"/>
        <v>138.69339489005469</v>
      </c>
      <c r="AG54" s="2">
        <f t="shared" si="25"/>
        <v>251.30275275017323</v>
      </c>
      <c r="AH54" s="2">
        <f t="shared" si="26"/>
        <v>-56.617971801141536</v>
      </c>
      <c r="AI54" s="2">
        <f t="shared" si="27"/>
        <v>172.75445587754285</v>
      </c>
      <c r="AJ54" s="2">
        <f t="shared" si="28"/>
        <v>71.514287667844499</v>
      </c>
      <c r="AK54" s="2">
        <f t="shared" si="29"/>
        <v>311.51046522068208</v>
      </c>
      <c r="AL54" s="2">
        <f t="shared" si="30"/>
        <v>-111.88719422137575</v>
      </c>
      <c r="AM54" s="2">
        <f t="shared" si="31"/>
        <v>-127.16604672923597</v>
      </c>
      <c r="AN54" s="2">
        <f t="shared" si="32"/>
        <v>143.97151193791484</v>
      </c>
      <c r="AO54" s="2">
        <f t="shared" si="33"/>
        <v>31881.387825896873</v>
      </c>
      <c r="AP54" s="2">
        <f t="shared" si="34"/>
        <v>-21114.869863375628</v>
      </c>
      <c r="AQ54" s="2">
        <f t="shared" si="35"/>
        <v>-35122.271644711422</v>
      </c>
      <c r="AR54" s="2">
        <f t="shared" si="36"/>
        <v>10063.675381034591</v>
      </c>
      <c r="AS54" s="2">
        <f t="shared" si="37"/>
        <v>-14292.078301155587</v>
      </c>
      <c r="AT54" s="2">
        <f t="shared" si="38"/>
        <v>14194.508387535634</v>
      </c>
      <c r="AU54" s="2">
        <f t="shared" si="39"/>
        <v>47424.774189343581</v>
      </c>
      <c r="AV54" s="2">
        <f t="shared" si="40"/>
        <v>-15637.442829424146</v>
      </c>
      <c r="AW54" s="2">
        <f t="shared" si="41"/>
        <v>-22603.384986438246</v>
      </c>
      <c r="AX54" s="2">
        <f t="shared" si="42"/>
        <v>23378.454761016827</v>
      </c>
      <c r="AY54" s="2">
        <f t="shared" si="43"/>
        <v>13.769708413767335</v>
      </c>
      <c r="AZ54" s="2">
        <f t="shared" si="44"/>
        <v>30.927271463259729</v>
      </c>
      <c r="BA54" s="2">
        <f t="shared" si="45"/>
        <v>-13.769708413767336</v>
      </c>
      <c r="BB54" s="2">
        <f t="shared" si="46"/>
        <v>-30.927271463259736</v>
      </c>
      <c r="BC54" s="2">
        <f t="shared" si="47"/>
        <v>122.37648017742146</v>
      </c>
      <c r="BD54" s="2">
        <f t="shared" si="48"/>
        <v>139.53404322691387</v>
      </c>
      <c r="BE54" s="2">
        <f t="shared" si="49"/>
        <v>94.83706334988679</v>
      </c>
      <c r="BF54" s="2">
        <f t="shared" si="50"/>
        <v>77.67950030039438</v>
      </c>
      <c r="BG54" s="2">
        <f t="shared" si="51"/>
        <v>220.27766431935862</v>
      </c>
      <c r="BH54" s="2">
        <f t="shared" si="52"/>
        <v>251.16127780844494</v>
      </c>
      <c r="BI54" s="2">
        <f t="shared" si="53"/>
        <v>170.70671402979622</v>
      </c>
      <c r="BJ54" s="2">
        <f t="shared" si="54"/>
        <v>139.82310054070987</v>
      </c>
      <c r="BK54" s="2">
        <f t="shared" si="55"/>
        <v>6265.6757850839786</v>
      </c>
      <c r="BL54" s="2">
        <f t="shared" si="56"/>
        <v>7144.1430132179903</v>
      </c>
      <c r="BM54" s="2">
        <f t="shared" si="57"/>
        <v>4855.6576435142042</v>
      </c>
      <c r="BN54" s="2">
        <f t="shared" si="58"/>
        <v>3977.190415380192</v>
      </c>
      <c r="BO54" s="2">
        <f t="shared" si="59"/>
        <v>2819.1520282745696</v>
      </c>
    </row>
    <row r="55" spans="1:67" x14ac:dyDescent="0.25">
      <c r="A55" s="27" t="s">
        <v>100</v>
      </c>
      <c r="B55" s="30">
        <f>$B$54*$B$44</f>
        <v>198208.95627251128</v>
      </c>
      <c r="C55" s="27" t="s">
        <v>31</v>
      </c>
      <c r="F55" s="5">
        <v>1.7000000000000001E-2</v>
      </c>
      <c r="G55" s="5">
        <f t="shared" si="5"/>
        <v>0.44505895925855404</v>
      </c>
      <c r="H55" s="2">
        <f t="shared" si="6"/>
        <v>25.5</v>
      </c>
      <c r="I55" s="4">
        <f t="shared" si="7"/>
        <v>-0.90258528434986063</v>
      </c>
      <c r="J55" s="2">
        <f t="shared" si="8"/>
        <v>0.43051109680829491</v>
      </c>
      <c r="K55" s="2">
        <f t="shared" si="9"/>
        <v>0.90258528434986074</v>
      </c>
      <c r="L55" s="2">
        <f t="shared" si="10"/>
        <v>-0.4305110968082948</v>
      </c>
      <c r="M55" s="2">
        <f t="shared" si="11"/>
        <v>0</v>
      </c>
      <c r="N55" s="2">
        <f t="shared" si="12"/>
        <v>0</v>
      </c>
      <c r="O55" s="2">
        <f t="shared" si="13"/>
        <v>0</v>
      </c>
      <c r="P55" s="2">
        <f t="shared" si="14"/>
        <v>0</v>
      </c>
      <c r="Q55" s="5">
        <f t="shared" si="15"/>
        <v>4.3450769813918493</v>
      </c>
      <c r="R55" s="5">
        <f t="shared" si="15"/>
        <v>5.6781733625500044</v>
      </c>
      <c r="S55" s="5">
        <f t="shared" si="15"/>
        <v>6.1502475500915708</v>
      </c>
      <c r="T55" s="5">
        <f t="shared" si="15"/>
        <v>4.8171511689334148</v>
      </c>
      <c r="U55" s="2">
        <f t="shared" si="16"/>
        <v>2347.7921058513607</v>
      </c>
      <c r="V55" s="2">
        <f t="shared" si="17"/>
        <v>3466.1683003713961</v>
      </c>
      <c r="W55" s="2">
        <f t="shared" si="18"/>
        <v>2536.8011296213958</v>
      </c>
      <c r="X55" s="2">
        <f t="shared" si="19"/>
        <v>1649.2384641558472</v>
      </c>
      <c r="Y55" s="2">
        <f t="shared" si="20"/>
        <v>10000</v>
      </c>
      <c r="Z55" s="2">
        <f t="shared" si="21"/>
        <v>-2341.044166364426</v>
      </c>
      <c r="AA55" s="2">
        <f t="shared" si="21"/>
        <v>-3449.1609677559341</v>
      </c>
      <c r="AB55" s="2">
        <f t="shared" si="21"/>
        <v>-2522.2002403121855</v>
      </c>
      <c r="AC55" s="2">
        <f t="shared" si="21"/>
        <v>-1643.4129681638901</v>
      </c>
      <c r="AD55" s="2">
        <f t="shared" si="22"/>
        <v>-9955.8183425964362</v>
      </c>
      <c r="AE55" s="2">
        <f t="shared" si="23"/>
        <v>-160.5485443307397</v>
      </c>
      <c r="AF55" s="2">
        <f t="shared" si="24"/>
        <v>147.64164816992238</v>
      </c>
      <c r="AG55" s="2">
        <f t="shared" si="25"/>
        <v>245.30720337865955</v>
      </c>
      <c r="AH55" s="2">
        <f t="shared" si="26"/>
        <v>-59.624353493749908</v>
      </c>
      <c r="AI55" s="2">
        <f t="shared" si="27"/>
        <v>172.77595372409232</v>
      </c>
      <c r="AJ55" s="2">
        <f t="shared" si="28"/>
        <v>76.577727456068743</v>
      </c>
      <c r="AK55" s="2">
        <f t="shared" si="29"/>
        <v>309.53715242947925</v>
      </c>
      <c r="AL55" s="2">
        <f t="shared" si="30"/>
        <v>-117.00553400623197</v>
      </c>
      <c r="AM55" s="2">
        <f t="shared" si="31"/>
        <v>-125.00505666709213</v>
      </c>
      <c r="AN55" s="2">
        <f t="shared" si="32"/>
        <v>144.1042892122239</v>
      </c>
      <c r="AO55" s="2">
        <f t="shared" si="33"/>
        <v>31786.239081813128</v>
      </c>
      <c r="AP55" s="2">
        <f t="shared" si="34"/>
        <v>-22383.358750725496</v>
      </c>
      <c r="AQ55" s="2">
        <f t="shared" si="35"/>
        <v>-34345.190533775633</v>
      </c>
      <c r="AR55" s="2">
        <f t="shared" si="36"/>
        <v>10650.231901532421</v>
      </c>
      <c r="AS55" s="2">
        <f t="shared" si="37"/>
        <v>-14292.07830115558</v>
      </c>
      <c r="AT55" s="2">
        <f t="shared" si="38"/>
        <v>15161.258318518894</v>
      </c>
      <c r="AU55" s="2">
        <f t="shared" si="39"/>
        <v>46927.687514927849</v>
      </c>
      <c r="AV55" s="2">
        <f t="shared" si="40"/>
        <v>-16381.815550467427</v>
      </c>
      <c r="AW55" s="2">
        <f t="shared" si="41"/>
        <v>-22328.675521962494</v>
      </c>
      <c r="AX55" s="2">
        <f t="shared" si="42"/>
        <v>23378.454761016819</v>
      </c>
      <c r="AY55" s="2">
        <f t="shared" si="43"/>
        <v>14.574571464997389</v>
      </c>
      <c r="AZ55" s="2">
        <f t="shared" si="44"/>
        <v>30.556224514393438</v>
      </c>
      <c r="BA55" s="2">
        <f t="shared" si="45"/>
        <v>-14.57457146499738</v>
      </c>
      <c r="BB55" s="2">
        <f t="shared" si="46"/>
        <v>-30.556224514393438</v>
      </c>
      <c r="BC55" s="2">
        <f t="shared" si="47"/>
        <v>123.18134322865151</v>
      </c>
      <c r="BD55" s="2">
        <f t="shared" si="48"/>
        <v>139.16299627804756</v>
      </c>
      <c r="BE55" s="2">
        <f t="shared" si="49"/>
        <v>94.032200298656747</v>
      </c>
      <c r="BF55" s="2">
        <f t="shared" si="50"/>
        <v>78.050547249260688</v>
      </c>
      <c r="BG55" s="2">
        <f t="shared" si="51"/>
        <v>221.7264178115727</v>
      </c>
      <c r="BH55" s="2">
        <f t="shared" si="52"/>
        <v>250.49339330048559</v>
      </c>
      <c r="BI55" s="2">
        <f t="shared" si="53"/>
        <v>169.25796053758211</v>
      </c>
      <c r="BJ55" s="2">
        <f t="shared" si="54"/>
        <v>140.49098504866924</v>
      </c>
      <c r="BK55" s="2">
        <f t="shared" si="55"/>
        <v>6306.884773306957</v>
      </c>
      <c r="BL55" s="2">
        <f t="shared" si="56"/>
        <v>7125.1454094360352</v>
      </c>
      <c r="BM55" s="2">
        <f t="shared" si="57"/>
        <v>4814.4486552912258</v>
      </c>
      <c r="BN55" s="2">
        <f t="shared" si="58"/>
        <v>3996.1880191621476</v>
      </c>
      <c r="BO55" s="2">
        <f t="shared" si="59"/>
        <v>2819.1520282745696</v>
      </c>
    </row>
    <row r="56" spans="1:67" x14ac:dyDescent="0.25">
      <c r="A56" s="27" t="s">
        <v>100</v>
      </c>
      <c r="B56" s="28">
        <f>B55/550</f>
        <v>360.37992049547506</v>
      </c>
      <c r="C56" s="27" t="s">
        <v>32</v>
      </c>
      <c r="F56" s="5">
        <v>1.7999999999999999E-2</v>
      </c>
      <c r="G56" s="5">
        <f t="shared" si="5"/>
        <v>0.47123889803846891</v>
      </c>
      <c r="H56" s="2">
        <f t="shared" si="6"/>
        <v>27</v>
      </c>
      <c r="I56" s="4">
        <f t="shared" si="7"/>
        <v>-0.8910065241883679</v>
      </c>
      <c r="J56" s="2">
        <f t="shared" si="8"/>
        <v>0.45399049973954669</v>
      </c>
      <c r="K56" s="2">
        <f t="shared" si="9"/>
        <v>0.8910065241883679</v>
      </c>
      <c r="L56" s="2">
        <f t="shared" si="10"/>
        <v>-0.45399049973954664</v>
      </c>
      <c r="M56" s="2">
        <f t="shared" si="11"/>
        <v>0</v>
      </c>
      <c r="N56" s="2">
        <f t="shared" si="12"/>
        <v>0</v>
      </c>
      <c r="O56" s="2">
        <f t="shared" si="13"/>
        <v>0</v>
      </c>
      <c r="P56" s="2">
        <f t="shared" si="14"/>
        <v>0</v>
      </c>
      <c r="Q56" s="5">
        <f t="shared" si="15"/>
        <v>4.3566557415533413</v>
      </c>
      <c r="R56" s="5">
        <f t="shared" si="15"/>
        <v>5.7016527654812563</v>
      </c>
      <c r="S56" s="5">
        <f t="shared" si="15"/>
        <v>6.1386687899300778</v>
      </c>
      <c r="T56" s="5">
        <f t="shared" si="15"/>
        <v>4.7936717660021628</v>
      </c>
      <c r="U56" s="2">
        <f t="shared" si="16"/>
        <v>2369.23889311125</v>
      </c>
      <c r="V56" s="2">
        <f t="shared" si="17"/>
        <v>3470.697268132707</v>
      </c>
      <c r="W56" s="2">
        <f t="shared" si="18"/>
        <v>2510.6214698077983</v>
      </c>
      <c r="X56" s="2">
        <f t="shared" si="19"/>
        <v>1649.4423689482442</v>
      </c>
      <c r="Y56" s="2">
        <f t="shared" si="20"/>
        <v>10000</v>
      </c>
      <c r="Z56" s="2">
        <f t="shared" si="21"/>
        <v>-2362.3929888560597</v>
      </c>
      <c r="AA56" s="2">
        <f t="shared" si="21"/>
        <v>-3453.5267033294886</v>
      </c>
      <c r="AB56" s="2">
        <f t="shared" si="21"/>
        <v>-2496.2255670710456</v>
      </c>
      <c r="AC56" s="2">
        <f t="shared" si="21"/>
        <v>-1643.6727766763131</v>
      </c>
      <c r="AD56" s="2">
        <f t="shared" si="22"/>
        <v>-9955.8180359329072</v>
      </c>
      <c r="AE56" s="2">
        <f t="shared" si="23"/>
        <v>-160.36211269759997</v>
      </c>
      <c r="AF56" s="2">
        <f t="shared" si="24"/>
        <v>156.53974026844625</v>
      </c>
      <c r="AG56" s="2">
        <f t="shared" si="25"/>
        <v>239.21174421265542</v>
      </c>
      <c r="AH56" s="2">
        <f t="shared" si="26"/>
        <v>-62.578159329040759</v>
      </c>
      <c r="AI56" s="2">
        <f t="shared" si="27"/>
        <v>172.81121245446093</v>
      </c>
      <c r="AJ56" s="2">
        <f t="shared" si="28"/>
        <v>81.708577554120865</v>
      </c>
      <c r="AK56" s="2">
        <f t="shared" si="29"/>
        <v>307.22653877990035</v>
      </c>
      <c r="AL56" s="2">
        <f t="shared" si="30"/>
        <v>-121.88447149429955</v>
      </c>
      <c r="AM56" s="2">
        <f t="shared" si="31"/>
        <v>-122.81655291435058</v>
      </c>
      <c r="AN56" s="2">
        <f t="shared" si="32"/>
        <v>144.23409192537113</v>
      </c>
      <c r="AO56" s="2">
        <f t="shared" si="33"/>
        <v>31665.109666844262</v>
      </c>
      <c r="AP56" s="2">
        <f t="shared" si="34"/>
        <v>-23634.953808063707</v>
      </c>
      <c r="AQ56" s="2">
        <f t="shared" si="35"/>
        <v>-33554.701640492072</v>
      </c>
      <c r="AR56" s="2">
        <f t="shared" si="36"/>
        <v>11232.467480555926</v>
      </c>
      <c r="AS56" s="2">
        <f t="shared" si="37"/>
        <v>-14292.07830115559</v>
      </c>
      <c r="AT56" s="2">
        <f t="shared" si="38"/>
        <v>16134.179236289205</v>
      </c>
      <c r="AU56" s="2">
        <f t="shared" si="39"/>
        <v>46386.208640834804</v>
      </c>
      <c r="AV56" s="2">
        <f t="shared" si="40"/>
        <v>-17096.974436023163</v>
      </c>
      <c r="AW56" s="2">
        <f t="shared" si="41"/>
        <v>-22044.958680084041</v>
      </c>
      <c r="AX56" s="2">
        <f t="shared" si="42"/>
        <v>23378.454761016808</v>
      </c>
      <c r="AY56" s="2">
        <f t="shared" si="43"/>
        <v>15.369445832961421</v>
      </c>
      <c r="AZ56" s="2">
        <f t="shared" si="44"/>
        <v>30.164235855562449</v>
      </c>
      <c r="BA56" s="2">
        <f t="shared" si="45"/>
        <v>-15.36944583296142</v>
      </c>
      <c r="BB56" s="2">
        <f t="shared" si="46"/>
        <v>-30.164235855562449</v>
      </c>
      <c r="BC56" s="2">
        <f t="shared" si="47"/>
        <v>123.97621759661554</v>
      </c>
      <c r="BD56" s="2">
        <f t="shared" si="48"/>
        <v>138.77100761921656</v>
      </c>
      <c r="BE56" s="2">
        <f t="shared" si="49"/>
        <v>93.237325930692705</v>
      </c>
      <c r="BF56" s="2">
        <f t="shared" si="50"/>
        <v>78.442535908091671</v>
      </c>
      <c r="BG56" s="2">
        <f t="shared" si="51"/>
        <v>223.15719167390796</v>
      </c>
      <c r="BH56" s="2">
        <f t="shared" si="52"/>
        <v>249.78781371458979</v>
      </c>
      <c r="BI56" s="2">
        <f t="shared" si="53"/>
        <v>167.82718667524688</v>
      </c>
      <c r="BJ56" s="2">
        <f t="shared" si="54"/>
        <v>141.19656463456499</v>
      </c>
      <c r="BK56" s="2">
        <f t="shared" si="55"/>
        <v>6347.5823409467157</v>
      </c>
      <c r="BL56" s="2">
        <f t="shared" si="56"/>
        <v>7105.0755901038883</v>
      </c>
      <c r="BM56" s="2">
        <f t="shared" si="57"/>
        <v>4773.7510876514662</v>
      </c>
      <c r="BN56" s="2">
        <f t="shared" si="58"/>
        <v>4016.2578384942935</v>
      </c>
      <c r="BO56" s="2">
        <f t="shared" si="59"/>
        <v>2819.1520282745691</v>
      </c>
    </row>
    <row r="57" spans="1:67" x14ac:dyDescent="0.25">
      <c r="A57" s="31" t="s">
        <v>149</v>
      </c>
      <c r="F57" s="5">
        <v>1.9E-2</v>
      </c>
      <c r="G57" s="5">
        <f t="shared" si="5"/>
        <v>0.49741883681838389</v>
      </c>
      <c r="H57" s="2">
        <f t="shared" si="6"/>
        <v>28.5</v>
      </c>
      <c r="I57" s="4">
        <f t="shared" si="7"/>
        <v>-0.87881711266196538</v>
      </c>
      <c r="J57" s="2">
        <f t="shared" si="8"/>
        <v>0.47715876025960846</v>
      </c>
      <c r="K57" s="2">
        <f t="shared" si="9"/>
        <v>0.87881711266196538</v>
      </c>
      <c r="L57" s="2">
        <f t="shared" si="10"/>
        <v>-0.47715876025960835</v>
      </c>
      <c r="M57" s="2">
        <f t="shared" si="11"/>
        <v>0</v>
      </c>
      <c r="N57" s="2">
        <f t="shared" si="12"/>
        <v>0</v>
      </c>
      <c r="O57" s="2">
        <f t="shared" si="13"/>
        <v>0</v>
      </c>
      <c r="P57" s="2">
        <f t="shared" si="14"/>
        <v>0</v>
      </c>
      <c r="Q57" s="5">
        <f t="shared" si="15"/>
        <v>4.3688451530797439</v>
      </c>
      <c r="R57" s="5">
        <f t="shared" si="15"/>
        <v>5.7248210260013179</v>
      </c>
      <c r="S57" s="5">
        <f t="shared" si="15"/>
        <v>6.1264793784036753</v>
      </c>
      <c r="T57" s="5">
        <f t="shared" si="15"/>
        <v>4.7705035054821012</v>
      </c>
      <c r="U57" s="2">
        <f t="shared" si="16"/>
        <v>2390.8987758462818</v>
      </c>
      <c r="V57" s="2">
        <f t="shared" si="17"/>
        <v>3474.437490129706</v>
      </c>
      <c r="W57" s="2">
        <f t="shared" si="18"/>
        <v>2484.5580089134919</v>
      </c>
      <c r="X57" s="2">
        <f t="shared" si="19"/>
        <v>1650.1057251105183</v>
      </c>
      <c r="Y57" s="2">
        <f t="shared" si="20"/>
        <v>9999.9999999999982</v>
      </c>
      <c r="Z57" s="2">
        <f t="shared" si="21"/>
        <v>-2383.9515918523202</v>
      </c>
      <c r="AA57" s="2">
        <f t="shared" si="21"/>
        <v>-3457.1085608823328</v>
      </c>
      <c r="AB57" s="2">
        <f t="shared" si="21"/>
        <v>-2470.3680217243354</v>
      </c>
      <c r="AC57" s="2">
        <f t="shared" si="21"/>
        <v>-1644.3894378786822</v>
      </c>
      <c r="AD57" s="2">
        <f t="shared" si="22"/>
        <v>-9955.8176123376725</v>
      </c>
      <c r="AE57" s="2">
        <f t="shared" si="23"/>
        <v>-160.05999126719016</v>
      </c>
      <c r="AF57" s="2">
        <f t="shared" si="24"/>
        <v>165.37270197232959</v>
      </c>
      <c r="AG57" s="2">
        <f t="shared" si="25"/>
        <v>233.02799288675496</v>
      </c>
      <c r="AH57" s="2">
        <f t="shared" si="26"/>
        <v>-65.480857825274427</v>
      </c>
      <c r="AI57" s="2">
        <f t="shared" si="27"/>
        <v>172.85984576661997</v>
      </c>
      <c r="AJ57" s="2">
        <f t="shared" si="28"/>
        <v>86.905484542599325</v>
      </c>
      <c r="AK57" s="2">
        <f t="shared" si="29"/>
        <v>304.57862783732446</v>
      </c>
      <c r="AL57" s="2">
        <f t="shared" si="30"/>
        <v>-126.52387691316873</v>
      </c>
      <c r="AM57" s="2">
        <f t="shared" si="31"/>
        <v>-120.60073753508658</v>
      </c>
      <c r="AN57" s="2">
        <f t="shared" si="32"/>
        <v>144.35949793166844</v>
      </c>
      <c r="AO57" s="2">
        <f t="shared" si="33"/>
        <v>31517.441382843852</v>
      </c>
      <c r="AP57" s="2">
        <f t="shared" si="34"/>
        <v>-24867.874280846943</v>
      </c>
      <c r="AQ57" s="2">
        <f t="shared" si="35"/>
        <v>-32752.081434517753</v>
      </c>
      <c r="AR57" s="2">
        <f t="shared" si="36"/>
        <v>11810.436031365254</v>
      </c>
      <c r="AS57" s="2">
        <f t="shared" si="37"/>
        <v>-14292.07830115559</v>
      </c>
      <c r="AT57" s="2">
        <f t="shared" si="38"/>
        <v>17112.574436835406</v>
      </c>
      <c r="AU57" s="2">
        <f t="shared" si="39"/>
        <v>45800.926848004114</v>
      </c>
      <c r="AV57" s="2">
        <f t="shared" si="40"/>
        <v>-17782.929289893644</v>
      </c>
      <c r="AW57" s="2">
        <f t="shared" si="41"/>
        <v>-21752.117233929064</v>
      </c>
      <c r="AX57" s="2">
        <f t="shared" si="42"/>
        <v>23378.454761016808</v>
      </c>
      <c r="AY57" s="2">
        <f t="shared" si="43"/>
        <v>16.153786750472495</v>
      </c>
      <c r="AZ57" s="2">
        <f t="shared" si="44"/>
        <v>29.751574136213261</v>
      </c>
      <c r="BA57" s="2">
        <f t="shared" si="45"/>
        <v>-16.153786750472495</v>
      </c>
      <c r="BB57" s="2">
        <f t="shared" si="46"/>
        <v>-29.751574136213261</v>
      </c>
      <c r="BC57" s="2">
        <f t="shared" si="47"/>
        <v>124.76055851412661</v>
      </c>
      <c r="BD57" s="2">
        <f t="shared" si="48"/>
        <v>138.35834589986737</v>
      </c>
      <c r="BE57" s="2">
        <f t="shared" si="49"/>
        <v>92.452985013181632</v>
      </c>
      <c r="BF57" s="2">
        <f t="shared" si="50"/>
        <v>78.855197627440859</v>
      </c>
      <c r="BG57" s="2">
        <f t="shared" si="51"/>
        <v>224.5690053254279</v>
      </c>
      <c r="BH57" s="2">
        <f t="shared" si="52"/>
        <v>249.04502261976126</v>
      </c>
      <c r="BI57" s="2">
        <f t="shared" si="53"/>
        <v>166.41537302372694</v>
      </c>
      <c r="BJ57" s="2">
        <f t="shared" si="54"/>
        <v>141.93935572939355</v>
      </c>
      <c r="BK57" s="2">
        <f t="shared" si="55"/>
        <v>6387.7405959232829</v>
      </c>
      <c r="BL57" s="2">
        <f t="shared" si="56"/>
        <v>7083.9473100732093</v>
      </c>
      <c r="BM57" s="2">
        <f t="shared" si="57"/>
        <v>4733.5928326748999</v>
      </c>
      <c r="BN57" s="2">
        <f t="shared" si="58"/>
        <v>4037.3861185249725</v>
      </c>
      <c r="BO57" s="2">
        <f t="shared" si="59"/>
        <v>2819.1520282745696</v>
      </c>
    </row>
    <row r="58" spans="1:67" x14ac:dyDescent="0.25">
      <c r="A58" s="35" t="s">
        <v>101</v>
      </c>
      <c r="B58" s="36">
        <f>$B$23+$B$56</f>
        <v>2373.2497617182371</v>
      </c>
      <c r="C58" s="35" t="s">
        <v>32</v>
      </c>
      <c r="F58" s="5">
        <v>0.02</v>
      </c>
      <c r="G58" s="5">
        <f t="shared" si="5"/>
        <v>0.52359877559829882</v>
      </c>
      <c r="H58" s="2">
        <f t="shared" si="6"/>
        <v>29.999999999999996</v>
      </c>
      <c r="I58" s="4">
        <f t="shared" si="7"/>
        <v>-0.86602540378443871</v>
      </c>
      <c r="J58" s="2">
        <f t="shared" si="8"/>
        <v>0.49999999999999978</v>
      </c>
      <c r="K58" s="2">
        <f t="shared" si="9"/>
        <v>0.86602540378443882</v>
      </c>
      <c r="L58" s="2">
        <f t="shared" si="10"/>
        <v>-0.50000000000000011</v>
      </c>
      <c r="M58" s="2">
        <f t="shared" si="11"/>
        <v>0</v>
      </c>
      <c r="N58" s="2">
        <f t="shared" si="12"/>
        <v>0</v>
      </c>
      <c r="O58" s="2">
        <f t="shared" si="13"/>
        <v>0</v>
      </c>
      <c r="P58" s="2">
        <f t="shared" si="14"/>
        <v>0</v>
      </c>
      <c r="Q58" s="5">
        <f t="shared" si="15"/>
        <v>4.3816368619572712</v>
      </c>
      <c r="R58" s="5">
        <f t="shared" si="15"/>
        <v>5.7476622657417096</v>
      </c>
      <c r="S58" s="5">
        <f t="shared" si="15"/>
        <v>6.1136876695261488</v>
      </c>
      <c r="T58" s="5">
        <f t="shared" si="15"/>
        <v>4.7476622657417096</v>
      </c>
      <c r="U58" s="2">
        <f t="shared" si="16"/>
        <v>2412.7614354093348</v>
      </c>
      <c r="V58" s="2">
        <f t="shared" si="17"/>
        <v>3477.3818770464964</v>
      </c>
      <c r="W58" s="2">
        <f t="shared" si="18"/>
        <v>2458.6331354872464</v>
      </c>
      <c r="X58" s="2">
        <f t="shared" si="19"/>
        <v>1651.2235520569216</v>
      </c>
      <c r="Y58" s="2">
        <f t="shared" si="20"/>
        <v>9999.9999999999982</v>
      </c>
      <c r="Z58" s="2">
        <f t="shared" si="21"/>
        <v>-2405.7096316341867</v>
      </c>
      <c r="AA58" s="2">
        <f t="shared" si="21"/>
        <v>-3459.8997055214172</v>
      </c>
      <c r="AB58" s="2">
        <f t="shared" si="21"/>
        <v>-2444.6497328331043</v>
      </c>
      <c r="AC58" s="2">
        <f t="shared" si="21"/>
        <v>-1645.5580064630219</v>
      </c>
      <c r="AD58" s="2">
        <f t="shared" si="22"/>
        <v>-9955.817076451729</v>
      </c>
      <c r="AE58" s="2">
        <f t="shared" si="23"/>
        <v>-159.63766581156312</v>
      </c>
      <c r="AF58" s="2">
        <f t="shared" si="24"/>
        <v>174.1254910576175</v>
      </c>
      <c r="AG58" s="2">
        <f t="shared" si="25"/>
        <v>226.76735657091518</v>
      </c>
      <c r="AH58" s="2">
        <f t="shared" si="26"/>
        <v>-68.333860993145564</v>
      </c>
      <c r="AI58" s="2">
        <f t="shared" si="27"/>
        <v>172.92132082382398</v>
      </c>
      <c r="AJ58" s="2">
        <f t="shared" si="28"/>
        <v>92.166849329109468</v>
      </c>
      <c r="AK58" s="2">
        <f t="shared" si="29"/>
        <v>301.59419740467388</v>
      </c>
      <c r="AL58" s="2">
        <f t="shared" si="30"/>
        <v>-130.92419435963762</v>
      </c>
      <c r="AM58" s="2">
        <f t="shared" si="31"/>
        <v>-118.35771911747715</v>
      </c>
      <c r="AN58" s="2">
        <f t="shared" si="32"/>
        <v>144.4791332566686</v>
      </c>
      <c r="AO58" s="2">
        <f t="shared" si="33"/>
        <v>31342.690445038363</v>
      </c>
      <c r="AP58" s="2">
        <f t="shared" si="34"/>
        <v>-26080.364077848713</v>
      </c>
      <c r="AQ58" s="2">
        <f t="shared" si="35"/>
        <v>-31938.581308772151</v>
      </c>
      <c r="AR58" s="2">
        <f t="shared" si="36"/>
        <v>12384.176640426915</v>
      </c>
      <c r="AS58" s="2">
        <f t="shared" si="37"/>
        <v>-14292.078301155587</v>
      </c>
      <c r="AT58" s="2">
        <f t="shared" si="38"/>
        <v>18095.710765570006</v>
      </c>
      <c r="AU58" s="2">
        <f t="shared" si="39"/>
        <v>45172.515662728227</v>
      </c>
      <c r="AV58" s="2">
        <f t="shared" si="40"/>
        <v>-18439.748516154337</v>
      </c>
      <c r="AW58" s="2">
        <f t="shared" si="41"/>
        <v>-21450.023151127054</v>
      </c>
      <c r="AX58" s="2">
        <f t="shared" si="42"/>
        <v>23378.454761016845</v>
      </c>
      <c r="AY58" s="2">
        <f t="shared" si="43"/>
        <v>16.92705666944444</v>
      </c>
      <c r="AZ58" s="2">
        <f t="shared" si="44"/>
        <v>29.318522174075401</v>
      </c>
      <c r="BA58" s="2">
        <f t="shared" si="45"/>
        <v>-16.927056669444433</v>
      </c>
      <c r="BB58" s="2">
        <f t="shared" si="46"/>
        <v>-29.318522174075397</v>
      </c>
      <c r="BC58" s="2">
        <f t="shared" si="47"/>
        <v>125.53382843309856</v>
      </c>
      <c r="BD58" s="2">
        <f t="shared" si="48"/>
        <v>137.92529393772952</v>
      </c>
      <c r="BE58" s="2">
        <f t="shared" si="49"/>
        <v>91.679715094209683</v>
      </c>
      <c r="BF58" s="2">
        <f t="shared" si="50"/>
        <v>79.288249589578726</v>
      </c>
      <c r="BG58" s="2">
        <f t="shared" si="51"/>
        <v>225.9608911795774</v>
      </c>
      <c r="BH58" s="2">
        <f t="shared" si="52"/>
        <v>248.26552908791314</v>
      </c>
      <c r="BI58" s="2">
        <f t="shared" si="53"/>
        <v>165.02348716957741</v>
      </c>
      <c r="BJ58" s="2">
        <f t="shared" si="54"/>
        <v>142.7188492612417</v>
      </c>
      <c r="BK58" s="2">
        <f t="shared" si="55"/>
        <v>6427.3320157746466</v>
      </c>
      <c r="BL58" s="2">
        <f t="shared" si="56"/>
        <v>7061.7750496117515</v>
      </c>
      <c r="BM58" s="2">
        <f t="shared" si="57"/>
        <v>4694.0014128235362</v>
      </c>
      <c r="BN58" s="2">
        <f t="shared" si="58"/>
        <v>4059.5583789864309</v>
      </c>
      <c r="BO58" s="2">
        <f t="shared" si="59"/>
        <v>2819.1520282745701</v>
      </c>
    </row>
    <row r="59" spans="1:67" x14ac:dyDescent="0.25">
      <c r="F59" s="5">
        <v>2.1000000000000001E-2</v>
      </c>
      <c r="G59" s="5">
        <f t="shared" si="5"/>
        <v>0.5497787143782138</v>
      </c>
      <c r="H59" s="2">
        <f t="shared" si="6"/>
        <v>31.5</v>
      </c>
      <c r="I59" s="4">
        <f t="shared" si="7"/>
        <v>-0.85264016435409218</v>
      </c>
      <c r="J59" s="2">
        <f t="shared" si="8"/>
        <v>0.5224985647159488</v>
      </c>
      <c r="K59" s="2">
        <f t="shared" si="9"/>
        <v>0.85264016435409229</v>
      </c>
      <c r="L59" s="2">
        <f t="shared" si="10"/>
        <v>-0.52249856471594835</v>
      </c>
      <c r="M59" s="2">
        <f t="shared" si="11"/>
        <v>0</v>
      </c>
      <c r="N59" s="2">
        <f t="shared" si="12"/>
        <v>0</v>
      </c>
      <c r="O59" s="2">
        <f t="shared" si="13"/>
        <v>0</v>
      </c>
      <c r="P59" s="2">
        <f t="shared" si="14"/>
        <v>0</v>
      </c>
      <c r="Q59" s="5">
        <f t="shared" si="15"/>
        <v>4.3950221013876174</v>
      </c>
      <c r="R59" s="5">
        <f t="shared" si="15"/>
        <v>5.7701608304576588</v>
      </c>
      <c r="S59" s="5">
        <f t="shared" si="15"/>
        <v>6.1003024300958018</v>
      </c>
      <c r="T59" s="5">
        <f t="shared" si="15"/>
        <v>4.7251637010257612</v>
      </c>
      <c r="U59" s="2">
        <f t="shared" si="16"/>
        <v>2434.8160633292932</v>
      </c>
      <c r="V59" s="2">
        <f t="shared" si="17"/>
        <v>3479.5242358436731</v>
      </c>
      <c r="W59" s="2">
        <f t="shared" si="18"/>
        <v>2432.8687922460144</v>
      </c>
      <c r="X59" s="2">
        <f t="shared" si="19"/>
        <v>1652.7909085810179</v>
      </c>
      <c r="Y59" s="2">
        <f t="shared" si="20"/>
        <v>10000</v>
      </c>
      <c r="Z59" s="2">
        <f t="shared" si="21"/>
        <v>-2427.6562769803581</v>
      </c>
      <c r="AA59" s="2">
        <f t="shared" si="21"/>
        <v>-3461.894193562387</v>
      </c>
      <c r="AB59" s="2">
        <f t="shared" si="21"/>
        <v>-2419.0923885872908</v>
      </c>
      <c r="AC59" s="2">
        <f t="shared" si="21"/>
        <v>-1647.1735750163223</v>
      </c>
      <c r="AD59" s="2">
        <f t="shared" si="22"/>
        <v>-9955.816434146358</v>
      </c>
      <c r="AE59" s="2">
        <f t="shared" si="23"/>
        <v>-159.09055248488772</v>
      </c>
      <c r="AF59" s="2">
        <f t="shared" si="24"/>
        <v>182.78303783161348</v>
      </c>
      <c r="AG59" s="2">
        <f t="shared" si="25"/>
        <v>220.44100133416853</v>
      </c>
      <c r="AH59" s="2">
        <f t="shared" si="26"/>
        <v>-71.138522588412656</v>
      </c>
      <c r="AI59" s="2">
        <f t="shared" si="27"/>
        <v>172.99496409248164</v>
      </c>
      <c r="AJ59" s="2">
        <f t="shared" si="28"/>
        <v>97.490815948356413</v>
      </c>
      <c r="AK59" s="2">
        <f t="shared" si="29"/>
        <v>298.27480866404392</v>
      </c>
      <c r="AL59" s="2">
        <f t="shared" si="30"/>
        <v>-135.08641935593423</v>
      </c>
      <c r="AM59" s="2">
        <f t="shared" si="31"/>
        <v>-116.08751810575085</v>
      </c>
      <c r="AN59" s="2">
        <f t="shared" si="32"/>
        <v>144.59168715071519</v>
      </c>
      <c r="AO59" s="2">
        <f t="shared" si="33"/>
        <v>31140.329526136084</v>
      </c>
      <c r="AP59" s="2">
        <f t="shared" si="34"/>
        <v>-27270.696286840164</v>
      </c>
      <c r="AQ59" s="2">
        <f t="shared" si="35"/>
        <v>-31115.424703088756</v>
      </c>
      <c r="AR59" s="2">
        <f t="shared" si="36"/>
        <v>12953.713162637252</v>
      </c>
      <c r="AS59" s="2">
        <f t="shared" si="37"/>
        <v>-14292.078301155585</v>
      </c>
      <c r="AT59" s="2">
        <f t="shared" si="38"/>
        <v>19082.818476553384</v>
      </c>
      <c r="AU59" s="2">
        <f t="shared" si="39"/>
        <v>44501.731744856952</v>
      </c>
      <c r="AV59" s="2">
        <f t="shared" si="40"/>
        <v>-19067.556781361491</v>
      </c>
      <c r="AW59" s="2">
        <f t="shared" si="41"/>
        <v>-21138.538679032037</v>
      </c>
      <c r="AX59" s="2">
        <f t="shared" si="42"/>
        <v>23378.454761016805</v>
      </c>
      <c r="AY59" s="2">
        <f t="shared" si="43"/>
        <v>17.6887256293005</v>
      </c>
      <c r="AZ59" s="2">
        <f t="shared" si="44"/>
        <v>28.865376761332289</v>
      </c>
      <c r="BA59" s="2">
        <f t="shared" si="45"/>
        <v>-17.688725629300496</v>
      </c>
      <c r="BB59" s="2">
        <f t="shared" si="46"/>
        <v>-28.865376761332296</v>
      </c>
      <c r="BC59" s="2">
        <f t="shared" si="47"/>
        <v>126.29549739295462</v>
      </c>
      <c r="BD59" s="2">
        <f t="shared" si="48"/>
        <v>137.47214852498641</v>
      </c>
      <c r="BE59" s="2">
        <f t="shared" si="49"/>
        <v>90.918046134353631</v>
      </c>
      <c r="BF59" s="2">
        <f t="shared" si="50"/>
        <v>79.741395002321823</v>
      </c>
      <c r="BG59" s="2">
        <f t="shared" si="51"/>
        <v>227.33189530731832</v>
      </c>
      <c r="BH59" s="2">
        <f t="shared" si="52"/>
        <v>247.44986734497553</v>
      </c>
      <c r="BI59" s="2">
        <f t="shared" si="53"/>
        <v>163.65248304183652</v>
      </c>
      <c r="BJ59" s="2">
        <f t="shared" si="54"/>
        <v>143.53451100417928</v>
      </c>
      <c r="BK59" s="2">
        <f t="shared" si="55"/>
        <v>6466.329466519277</v>
      </c>
      <c r="BL59" s="2">
        <f t="shared" si="56"/>
        <v>7038.5740044793047</v>
      </c>
      <c r="BM59" s="2">
        <f t="shared" si="57"/>
        <v>4655.0039620789066</v>
      </c>
      <c r="BN59" s="2">
        <f t="shared" si="58"/>
        <v>4082.7594241188772</v>
      </c>
      <c r="BO59" s="2">
        <f t="shared" si="59"/>
        <v>2819.1520282745701</v>
      </c>
    </row>
    <row r="60" spans="1:67" x14ac:dyDescent="0.25">
      <c r="A60" s="32" t="s">
        <v>102</v>
      </c>
      <c r="B60" t="s">
        <v>107</v>
      </c>
      <c r="F60" s="5">
        <v>2.1999999999999999E-2</v>
      </c>
      <c r="G60" s="5">
        <f t="shared" si="5"/>
        <v>0.57595865315812866</v>
      </c>
      <c r="H60" s="2">
        <f t="shared" si="6"/>
        <v>33</v>
      </c>
      <c r="I60" s="4">
        <f t="shared" si="7"/>
        <v>-0.83867056794542405</v>
      </c>
      <c r="J60" s="2">
        <f t="shared" si="8"/>
        <v>0.54463903501502675</v>
      </c>
      <c r="K60" s="2">
        <f t="shared" si="9"/>
        <v>0.83867056794542427</v>
      </c>
      <c r="L60" s="2">
        <f t="shared" si="10"/>
        <v>-0.54463903501502664</v>
      </c>
      <c r="M60" s="2">
        <f t="shared" si="11"/>
        <v>0</v>
      </c>
      <c r="N60" s="2">
        <f t="shared" si="12"/>
        <v>0</v>
      </c>
      <c r="O60" s="2">
        <f t="shared" si="13"/>
        <v>0</v>
      </c>
      <c r="P60" s="2">
        <f t="shared" si="14"/>
        <v>0</v>
      </c>
      <c r="Q60" s="5">
        <f t="shared" si="15"/>
        <v>4.4089916977962851</v>
      </c>
      <c r="R60" s="5">
        <f t="shared" si="15"/>
        <v>5.7923013007567361</v>
      </c>
      <c r="S60" s="5">
        <f t="shared" si="15"/>
        <v>6.0863328336871341</v>
      </c>
      <c r="T60" s="5">
        <f t="shared" si="15"/>
        <v>4.703023230726683</v>
      </c>
      <c r="U60" s="2">
        <f t="shared" si="16"/>
        <v>2457.0513572749619</v>
      </c>
      <c r="V60" s="2">
        <f t="shared" si="17"/>
        <v>3480.8592854464027</v>
      </c>
      <c r="W60" s="2">
        <f t="shared" si="18"/>
        <v>2407.2864495928266</v>
      </c>
      <c r="X60" s="2">
        <f t="shared" si="19"/>
        <v>1654.8029076858068</v>
      </c>
      <c r="Y60" s="2">
        <f t="shared" si="20"/>
        <v>9999.9999999999982</v>
      </c>
      <c r="Z60" s="2">
        <f t="shared" si="21"/>
        <v>-2449.7802053626638</v>
      </c>
      <c r="AA60" s="2">
        <f t="shared" si="21"/>
        <v>-3463.0869875101316</v>
      </c>
      <c r="AB60" s="2">
        <f t="shared" si="21"/>
        <v>-2393.7172108280083</v>
      </c>
      <c r="AC60" s="2">
        <f t="shared" si="21"/>
        <v>-1649.2312887579853</v>
      </c>
      <c r="AD60" s="2">
        <f t="shared" si="22"/>
        <v>-9955.8156924587875</v>
      </c>
      <c r="AE60" s="2">
        <f t="shared" si="23"/>
        <v>-158.41400959493134</v>
      </c>
      <c r="AF60" s="2">
        <f t="shared" si="24"/>
        <v>191.33029148921256</v>
      </c>
      <c r="AG60" s="2">
        <f t="shared" si="25"/>
        <v>214.05982351262844</v>
      </c>
      <c r="AH60" s="2">
        <f t="shared" si="26"/>
        <v>-73.896136685379446</v>
      </c>
      <c r="AI60" s="2">
        <f t="shared" si="27"/>
        <v>173.07996872153021</v>
      </c>
      <c r="AJ60" s="2">
        <f t="shared" si="28"/>
        <v>102.87526069981169</v>
      </c>
      <c r="AK60" s="2">
        <f t="shared" si="29"/>
        <v>294.62281238067015</v>
      </c>
      <c r="AL60" s="2">
        <f t="shared" si="30"/>
        <v>-139.01207478761981</v>
      </c>
      <c r="AM60" s="2">
        <f t="shared" si="31"/>
        <v>-113.79007184306941</v>
      </c>
      <c r="AN60" s="2">
        <f t="shared" si="32"/>
        <v>144.69592644979264</v>
      </c>
      <c r="AO60" s="2">
        <f t="shared" si="33"/>
        <v>30909.849859153008</v>
      </c>
      <c r="AP60" s="2">
        <f t="shared" si="34"/>
        <v>-28437.177633729367</v>
      </c>
      <c r="AQ60" s="2">
        <f t="shared" si="35"/>
        <v>-30283.804408310094</v>
      </c>
      <c r="AR60" s="2">
        <f t="shared" si="36"/>
        <v>13519.05388173087</v>
      </c>
      <c r="AS60" s="2">
        <f t="shared" si="37"/>
        <v>-14292.078301155583</v>
      </c>
      <c r="AT60" s="2">
        <f t="shared" si="38"/>
        <v>20073.091203128963</v>
      </c>
      <c r="AU60" s="2">
        <f t="shared" si="39"/>
        <v>43789.413507951576</v>
      </c>
      <c r="AV60" s="2">
        <f t="shared" si="40"/>
        <v>-19666.532533664802</v>
      </c>
      <c r="AW60" s="2">
        <f t="shared" si="41"/>
        <v>-20817.517416398925</v>
      </c>
      <c r="AX60" s="2">
        <f t="shared" si="42"/>
        <v>23378.454761016812</v>
      </c>
      <c r="AY60" s="2">
        <f t="shared" si="43"/>
        <v>18.438271620181798</v>
      </c>
      <c r="AZ60" s="2">
        <f t="shared" si="44"/>
        <v>28.392448461214705</v>
      </c>
      <c r="BA60" s="2">
        <f t="shared" si="45"/>
        <v>-18.438271620181787</v>
      </c>
      <c r="BB60" s="2">
        <f t="shared" si="46"/>
        <v>-28.392448461214705</v>
      </c>
      <c r="BC60" s="2">
        <f t="shared" si="47"/>
        <v>127.04504338383592</v>
      </c>
      <c r="BD60" s="2">
        <f t="shared" si="48"/>
        <v>136.99922022486882</v>
      </c>
      <c r="BE60" s="2">
        <f t="shared" si="49"/>
        <v>90.168500143472329</v>
      </c>
      <c r="BF60" s="2">
        <f t="shared" si="50"/>
        <v>80.214323302439425</v>
      </c>
      <c r="BG60" s="2">
        <f t="shared" si="51"/>
        <v>228.68107809090463</v>
      </c>
      <c r="BH60" s="2">
        <f t="shared" si="52"/>
        <v>246.59859640476387</v>
      </c>
      <c r="BI60" s="2">
        <f t="shared" si="53"/>
        <v>162.3033002582502</v>
      </c>
      <c r="BJ60" s="2">
        <f t="shared" si="54"/>
        <v>144.38578194439094</v>
      </c>
      <c r="BK60" s="2">
        <f t="shared" si="55"/>
        <v>6504.7062212523988</v>
      </c>
      <c r="BL60" s="2">
        <f t="shared" si="56"/>
        <v>7014.3600755132848</v>
      </c>
      <c r="BM60" s="2">
        <f t="shared" si="57"/>
        <v>4616.6272073457831</v>
      </c>
      <c r="BN60" s="2">
        <f t="shared" si="58"/>
        <v>4106.9733530848989</v>
      </c>
      <c r="BO60" s="2">
        <f t="shared" si="59"/>
        <v>2819.1520282745696</v>
      </c>
    </row>
    <row r="61" spans="1:67" x14ac:dyDescent="0.25">
      <c r="A61" s="45" t="s">
        <v>103</v>
      </c>
      <c r="B61" s="45">
        <v>0</v>
      </c>
      <c r="C61" s="45" t="s">
        <v>26</v>
      </c>
      <c r="F61" s="5">
        <v>2.3E-2</v>
      </c>
      <c r="G61" s="5">
        <f t="shared" si="5"/>
        <v>0.60213859193804364</v>
      </c>
      <c r="H61" s="2">
        <f t="shared" si="6"/>
        <v>34.499999999999993</v>
      </c>
      <c r="I61" s="4">
        <f t="shared" si="7"/>
        <v>-0.8241261886220157</v>
      </c>
      <c r="J61" s="2">
        <f t="shared" si="8"/>
        <v>0.56640623692483261</v>
      </c>
      <c r="K61" s="2">
        <f t="shared" si="9"/>
        <v>0.82412618862201581</v>
      </c>
      <c r="L61" s="2">
        <f t="shared" si="10"/>
        <v>-0.5664062369248325</v>
      </c>
      <c r="M61" s="2">
        <f t="shared" si="11"/>
        <v>0</v>
      </c>
      <c r="N61" s="2">
        <f t="shared" si="12"/>
        <v>0</v>
      </c>
      <c r="O61" s="2">
        <f t="shared" si="13"/>
        <v>0</v>
      </c>
      <c r="P61" s="2">
        <f t="shared" si="14"/>
        <v>0</v>
      </c>
      <c r="Q61" s="5">
        <f t="shared" si="15"/>
        <v>4.4235360771196941</v>
      </c>
      <c r="R61" s="5">
        <f t="shared" si="15"/>
        <v>5.814068502666542</v>
      </c>
      <c r="S61" s="5">
        <f t="shared" si="15"/>
        <v>6.0717884543637251</v>
      </c>
      <c r="T61" s="5">
        <f t="shared" si="15"/>
        <v>4.6812560288168772</v>
      </c>
      <c r="U61" s="2">
        <f t="shared" si="16"/>
        <v>2479.4555183504813</v>
      </c>
      <c r="V61" s="2">
        <f t="shared" si="17"/>
        <v>3481.3826708144452</v>
      </c>
      <c r="W61" s="2">
        <f t="shared" si="18"/>
        <v>2381.9070804514004</v>
      </c>
      <c r="X61" s="2">
        <f t="shared" si="19"/>
        <v>1657.2547303836723</v>
      </c>
      <c r="Y61" s="2">
        <f t="shared" si="20"/>
        <v>10000</v>
      </c>
      <c r="Z61" s="2">
        <f t="shared" si="21"/>
        <v>-2472.0696004785673</v>
      </c>
      <c r="AA61" s="2">
        <f t="shared" si="21"/>
        <v>-3463.4739694266395</v>
      </c>
      <c r="AB61" s="2">
        <f t="shared" si="21"/>
        <v>-2368.5449303528117</v>
      </c>
      <c r="AC61" s="2">
        <f t="shared" si="21"/>
        <v>-1651.7263592570905</v>
      </c>
      <c r="AD61" s="2">
        <f t="shared" si="22"/>
        <v>-9955.8148595151088</v>
      </c>
      <c r="AE61" s="2">
        <f t="shared" si="23"/>
        <v>-157.60335033457019</v>
      </c>
      <c r="AF61" s="2">
        <f t="shared" si="24"/>
        <v>199.75226707803461</v>
      </c>
      <c r="AG61" s="2">
        <f t="shared" si="25"/>
        <v>207.63442316590749</v>
      </c>
      <c r="AH61" s="2">
        <f t="shared" si="26"/>
        <v>-76.607936526906272</v>
      </c>
      <c r="AI61" s="2">
        <f t="shared" si="27"/>
        <v>173.17540338246562</v>
      </c>
      <c r="AJ61" s="2">
        <f t="shared" si="28"/>
        <v>108.31778169676929</v>
      </c>
      <c r="AK61" s="2">
        <f t="shared" si="29"/>
        <v>290.64135209633008</v>
      </c>
      <c r="AL61" s="2">
        <f t="shared" si="30"/>
        <v>-142.70318539215782</v>
      </c>
      <c r="AM61" s="2">
        <f t="shared" si="31"/>
        <v>-111.46523931461428</v>
      </c>
      <c r="AN61" s="2">
        <f t="shared" si="32"/>
        <v>144.79070908632724</v>
      </c>
      <c r="AO61" s="2">
        <f t="shared" si="33"/>
        <v>30650.763392940098</v>
      </c>
      <c r="AP61" s="2">
        <f t="shared" si="34"/>
        <v>-29578.152868069996</v>
      </c>
      <c r="AQ61" s="2">
        <f t="shared" si="35"/>
        <v>-29444.880057963088</v>
      </c>
      <c r="AR61" s="2">
        <f t="shared" si="36"/>
        <v>14080.191231937404</v>
      </c>
      <c r="AS61" s="2">
        <f t="shared" si="37"/>
        <v>-14292.078301155581</v>
      </c>
      <c r="AT61" s="2">
        <f t="shared" si="38"/>
        <v>21065.686046571103</v>
      </c>
      <c r="AU61" s="2">
        <f t="shared" si="39"/>
        <v>43036.479474495638</v>
      </c>
      <c r="AV61" s="2">
        <f t="shared" si="40"/>
        <v>-20236.905392146386</v>
      </c>
      <c r="AW61" s="2">
        <f t="shared" si="41"/>
        <v>-20486.805367903533</v>
      </c>
      <c r="AX61" s="2">
        <f t="shared" si="42"/>
        <v>23378.454761016819</v>
      </c>
      <c r="AY61" s="2">
        <f t="shared" si="43"/>
        <v>19.175180940706841</v>
      </c>
      <c r="AZ61" s="2">
        <f t="shared" si="44"/>
        <v>27.900061395156243</v>
      </c>
      <c r="BA61" s="2">
        <f t="shared" si="45"/>
        <v>-19.175180940706834</v>
      </c>
      <c r="BB61" s="2">
        <f t="shared" si="46"/>
        <v>-27.900061395156243</v>
      </c>
      <c r="BC61" s="2">
        <f t="shared" si="47"/>
        <v>127.78195270436096</v>
      </c>
      <c r="BD61" s="2">
        <f t="shared" si="48"/>
        <v>136.50683315881037</v>
      </c>
      <c r="BE61" s="2">
        <f t="shared" si="49"/>
        <v>89.431590822947285</v>
      </c>
      <c r="BF61" s="2">
        <f t="shared" si="50"/>
        <v>80.70671036849788</v>
      </c>
      <c r="BG61" s="2">
        <f t="shared" si="51"/>
        <v>230.00751486784969</v>
      </c>
      <c r="BH61" s="2">
        <f t="shared" si="52"/>
        <v>245.71229968585865</v>
      </c>
      <c r="BI61" s="2">
        <f t="shared" si="53"/>
        <v>160.97686348130512</v>
      </c>
      <c r="BJ61" s="2">
        <f t="shared" si="54"/>
        <v>145.27207866329618</v>
      </c>
      <c r="BK61" s="2">
        <f t="shared" si="55"/>
        <v>6542.4359784632816</v>
      </c>
      <c r="BL61" s="2">
        <f t="shared" si="56"/>
        <v>6989.1498577310904</v>
      </c>
      <c r="BM61" s="2">
        <f t="shared" si="57"/>
        <v>4578.8974501349012</v>
      </c>
      <c r="BN61" s="2">
        <f t="shared" si="58"/>
        <v>4132.1835708670915</v>
      </c>
      <c r="BO61" s="2">
        <f t="shared" si="59"/>
        <v>2819.1520282745701</v>
      </c>
    </row>
    <row r="62" spans="1:67" x14ac:dyDescent="0.25">
      <c r="A62" s="37" t="s">
        <v>104</v>
      </c>
      <c r="B62" s="38">
        <f>$B$50+$B$61</f>
        <v>4.334167300829785</v>
      </c>
      <c r="C62" s="37" t="s">
        <v>26</v>
      </c>
      <c r="F62" s="5">
        <v>2.4E-2</v>
      </c>
      <c r="G62" s="5">
        <f t="shared" si="5"/>
        <v>0.62831853071795862</v>
      </c>
      <c r="H62" s="2">
        <f t="shared" si="6"/>
        <v>36</v>
      </c>
      <c r="I62" s="4">
        <f t="shared" si="7"/>
        <v>-0.80901699437494745</v>
      </c>
      <c r="J62" s="2">
        <f t="shared" si="8"/>
        <v>0.58778525229247303</v>
      </c>
      <c r="K62" s="2">
        <f t="shared" si="9"/>
        <v>0.80901699437494756</v>
      </c>
      <c r="L62" s="2">
        <f t="shared" si="10"/>
        <v>-0.58778525229247292</v>
      </c>
      <c r="M62" s="2">
        <f t="shared" si="11"/>
        <v>0</v>
      </c>
      <c r="N62" s="2">
        <f t="shared" si="12"/>
        <v>0</v>
      </c>
      <c r="O62" s="2">
        <f t="shared" si="13"/>
        <v>0</v>
      </c>
      <c r="P62" s="2">
        <f t="shared" si="14"/>
        <v>0</v>
      </c>
      <c r="Q62" s="5">
        <f t="shared" si="15"/>
        <v>4.4386452713667621</v>
      </c>
      <c r="R62" s="5">
        <f t="shared" si="15"/>
        <v>5.8354475180341829</v>
      </c>
      <c r="S62" s="5">
        <f t="shared" si="15"/>
        <v>6.056679260116657</v>
      </c>
      <c r="T62" s="5">
        <f t="shared" si="15"/>
        <v>4.6598770134492362</v>
      </c>
      <c r="U62" s="2">
        <f t="shared" si="16"/>
        <v>2502.0162497527176</v>
      </c>
      <c r="V62" s="2">
        <f t="shared" si="17"/>
        <v>3481.0909753558544</v>
      </c>
      <c r="W62" s="2">
        <f t="shared" si="18"/>
        <v>2356.7511364633747</v>
      </c>
      <c r="X62" s="2">
        <f t="shared" si="19"/>
        <v>1660.1416384280524</v>
      </c>
      <c r="Y62" s="2">
        <f t="shared" si="20"/>
        <v>10000</v>
      </c>
      <c r="Z62" s="2">
        <f t="shared" si="21"/>
        <v>-2494.5121511507505</v>
      </c>
      <c r="AA62" s="2">
        <f t="shared" si="21"/>
        <v>-3463.0519526508215</v>
      </c>
      <c r="AB62" s="2">
        <f t="shared" si="21"/>
        <v>-2343.5957635487221</v>
      </c>
      <c r="AC62" s="2">
        <f t="shared" si="21"/>
        <v>-1654.6540770909266</v>
      </c>
      <c r="AD62" s="2">
        <f t="shared" si="22"/>
        <v>-9955.8139444412209</v>
      </c>
      <c r="AE62" s="2">
        <f t="shared" si="23"/>
        <v>-156.65385647180329</v>
      </c>
      <c r="AF62" s="2">
        <f t="shared" si="24"/>
        <v>208.03409286034045</v>
      </c>
      <c r="AG62" s="2">
        <f t="shared" si="25"/>
        <v>201.17507969178357</v>
      </c>
      <c r="AH62" s="2">
        <f t="shared" si="26"/>
        <v>-79.275093607149017</v>
      </c>
      <c r="AI62" s="2">
        <f t="shared" si="27"/>
        <v>173.2802224731717</v>
      </c>
      <c r="AJ62" s="2">
        <f t="shared" si="28"/>
        <v>113.81568890281292</v>
      </c>
      <c r="AK62" s="2">
        <f t="shared" si="29"/>
        <v>286.33436425459394</v>
      </c>
      <c r="AL62" s="2">
        <f t="shared" si="30"/>
        <v>-146.16225097094832</v>
      </c>
      <c r="AM62" s="2">
        <f t="shared" si="31"/>
        <v>-109.11280558453987</v>
      </c>
      <c r="AN62" s="2">
        <f t="shared" si="32"/>
        <v>144.8749966019187</v>
      </c>
      <c r="AO62" s="2">
        <f t="shared" si="33"/>
        <v>30362.60499378332</v>
      </c>
      <c r="AP62" s="2">
        <f t="shared" si="34"/>
        <v>-30692.009058038879</v>
      </c>
      <c r="AQ62" s="2">
        <f t="shared" si="35"/>
        <v>-28599.77581367012</v>
      </c>
      <c r="AR62" s="2">
        <f t="shared" si="36"/>
        <v>14637.101576770081</v>
      </c>
      <c r="AS62" s="2">
        <f t="shared" si="37"/>
        <v>-14292.078301155598</v>
      </c>
      <c r="AT62" s="2">
        <f t="shared" si="38"/>
        <v>22059.723789011528</v>
      </c>
      <c r="AU62" s="2">
        <f t="shared" si="39"/>
        <v>42243.926370422218</v>
      </c>
      <c r="AV62" s="2">
        <f t="shared" si="40"/>
        <v>-20778.953420050457</v>
      </c>
      <c r="AW62" s="2">
        <f t="shared" si="41"/>
        <v>-20146.241978366459</v>
      </c>
      <c r="AX62" s="2">
        <f t="shared" si="42"/>
        <v>23378.45476101683</v>
      </c>
      <c r="AY62" s="2">
        <f t="shared" si="43"/>
        <v>19.898948550036785</v>
      </c>
      <c r="AZ62" s="2">
        <f t="shared" si="44"/>
        <v>27.388553020656705</v>
      </c>
      <c r="BA62" s="2">
        <f t="shared" si="45"/>
        <v>-19.898948550036781</v>
      </c>
      <c r="BB62" s="2">
        <f t="shared" si="46"/>
        <v>-27.388553020656708</v>
      </c>
      <c r="BC62" s="2">
        <f t="shared" si="47"/>
        <v>128.50572031369092</v>
      </c>
      <c r="BD62" s="2">
        <f t="shared" si="48"/>
        <v>135.99532478431084</v>
      </c>
      <c r="BE62" s="2">
        <f t="shared" si="49"/>
        <v>88.707823213617345</v>
      </c>
      <c r="BF62" s="2">
        <f t="shared" si="50"/>
        <v>81.218218742997408</v>
      </c>
      <c r="BG62" s="2">
        <f t="shared" si="51"/>
        <v>231.31029656464364</v>
      </c>
      <c r="BH62" s="2">
        <f t="shared" si="52"/>
        <v>244.7915846117595</v>
      </c>
      <c r="BI62" s="2">
        <f t="shared" si="53"/>
        <v>159.6740817845112</v>
      </c>
      <c r="BJ62" s="2">
        <f t="shared" si="54"/>
        <v>146.19279373739533</v>
      </c>
      <c r="BK62" s="2">
        <f t="shared" si="55"/>
        <v>6579.492880060975</v>
      </c>
      <c r="BL62" s="2">
        <f t="shared" si="56"/>
        <v>6962.9606289567155</v>
      </c>
      <c r="BM62" s="2">
        <f t="shared" si="57"/>
        <v>4541.8405485372077</v>
      </c>
      <c r="BN62" s="2">
        <f t="shared" si="58"/>
        <v>4158.3727996414673</v>
      </c>
      <c r="BO62" s="2">
        <f t="shared" si="59"/>
        <v>2819.1520282745696</v>
      </c>
    </row>
    <row r="63" spans="1:67" x14ac:dyDescent="0.25">
      <c r="A63" s="37" t="s">
        <v>105</v>
      </c>
      <c r="B63" s="37">
        <f>$B$48*$B$62*PI()/180</f>
        <v>42287.280424118544</v>
      </c>
      <c r="C63" s="37" t="s">
        <v>29</v>
      </c>
      <c r="F63" s="5">
        <v>2.5000000000000001E-2</v>
      </c>
      <c r="G63" s="5">
        <f t="shared" si="5"/>
        <v>0.6544984694978736</v>
      </c>
      <c r="H63" s="2">
        <f t="shared" si="6"/>
        <v>37.500000000000007</v>
      </c>
      <c r="I63" s="4">
        <f t="shared" si="7"/>
        <v>-0.79335334029123517</v>
      </c>
      <c r="J63" s="2">
        <f t="shared" si="8"/>
        <v>0.60876142900872066</v>
      </c>
      <c r="K63" s="2">
        <f t="shared" si="9"/>
        <v>0.79335334029123517</v>
      </c>
      <c r="L63" s="2">
        <f t="shared" si="10"/>
        <v>-0.60876142900872054</v>
      </c>
      <c r="M63" s="2">
        <f t="shared" si="11"/>
        <v>0</v>
      </c>
      <c r="N63" s="2">
        <f t="shared" si="12"/>
        <v>0</v>
      </c>
      <c r="O63" s="2">
        <f t="shared" si="13"/>
        <v>0</v>
      </c>
      <c r="P63" s="2">
        <f t="shared" si="14"/>
        <v>0</v>
      </c>
      <c r="Q63" s="5">
        <f t="shared" si="15"/>
        <v>4.4543089254504746</v>
      </c>
      <c r="R63" s="5">
        <f t="shared" si="15"/>
        <v>5.85642369475043</v>
      </c>
      <c r="S63" s="5">
        <f t="shared" si="15"/>
        <v>6.0410156060329445</v>
      </c>
      <c r="T63" s="5">
        <f t="shared" si="15"/>
        <v>4.6389008367329891</v>
      </c>
      <c r="U63" s="2">
        <f t="shared" si="16"/>
        <v>2524.7207568174181</v>
      </c>
      <c r="V63" s="2">
        <f t="shared" si="17"/>
        <v>3479.9817316500107</v>
      </c>
      <c r="W63" s="2">
        <f t="shared" si="18"/>
        <v>2331.8385255903063</v>
      </c>
      <c r="X63" s="2">
        <f t="shared" si="19"/>
        <v>1663.4589859422633</v>
      </c>
      <c r="Y63" s="2">
        <f t="shared" si="20"/>
        <v>9999.9999999999982</v>
      </c>
      <c r="Z63" s="2">
        <f t="shared" si="21"/>
        <v>-2517.0950516200046</v>
      </c>
      <c r="AA63" s="2">
        <f t="shared" si="21"/>
        <v>-3461.8186918388656</v>
      </c>
      <c r="AB63" s="2">
        <f t="shared" si="21"/>
        <v>-2318.8893903942189</v>
      </c>
      <c r="AC63" s="2">
        <f t="shared" si="21"/>
        <v>-1658.0098234097754</v>
      </c>
      <c r="AD63" s="2">
        <f t="shared" si="22"/>
        <v>-9955.8129572628641</v>
      </c>
      <c r="AE63" s="2">
        <f t="shared" si="23"/>
        <v>-155.56079299124326</v>
      </c>
      <c r="AF63" s="2">
        <f t="shared" si="24"/>
        <v>216.16105785453871</v>
      </c>
      <c r="AG63" s="2">
        <f t="shared" si="25"/>
        <v>194.69172965454706</v>
      </c>
      <c r="AH63" s="2">
        <f t="shared" si="26"/>
        <v>-81.8987169440869</v>
      </c>
      <c r="AI63" s="2">
        <f t="shared" si="27"/>
        <v>173.3932775737556</v>
      </c>
      <c r="AJ63" s="2">
        <f t="shared" si="28"/>
        <v>119.36599473358926</v>
      </c>
      <c r="AK63" s="2">
        <f t="shared" si="29"/>
        <v>281.70657521623065</v>
      </c>
      <c r="AL63" s="2">
        <f t="shared" si="30"/>
        <v>-149.39221850023762</v>
      </c>
      <c r="AM63" s="2">
        <f t="shared" si="31"/>
        <v>-106.73248592467404</v>
      </c>
      <c r="AN63" s="2">
        <f t="shared" si="32"/>
        <v>144.94786552490825</v>
      </c>
      <c r="AO63" s="2">
        <f t="shared" si="33"/>
        <v>30044.934685855707</v>
      </c>
      <c r="AP63" s="2">
        <f t="shared" si="34"/>
        <v>-31777.179778252539</v>
      </c>
      <c r="AQ63" s="2">
        <f t="shared" si="35"/>
        <v>-27749.578249452876</v>
      </c>
      <c r="AR63" s="2">
        <f t="shared" si="36"/>
        <v>15189.745040694141</v>
      </c>
      <c r="AS63" s="2">
        <f t="shared" si="37"/>
        <v>-14292.078301155567</v>
      </c>
      <c r="AT63" s="2">
        <f t="shared" si="38"/>
        <v>23054.289236522251</v>
      </c>
      <c r="AU63" s="2">
        <f t="shared" si="39"/>
        <v>41412.82696435519</v>
      </c>
      <c r="AV63" s="2">
        <f t="shared" si="40"/>
        <v>-21293.000295839149</v>
      </c>
      <c r="AW63" s="2">
        <f t="shared" si="41"/>
        <v>-19795.66114402148</v>
      </c>
      <c r="AX63" s="2">
        <f t="shared" si="42"/>
        <v>23378.454761016812</v>
      </c>
      <c r="AY63" s="2">
        <f t="shared" si="43"/>
        <v>20.609078414005189</v>
      </c>
      <c r="AZ63" s="2">
        <f t="shared" si="44"/>
        <v>26.858273900005557</v>
      </c>
      <c r="BA63" s="2">
        <f t="shared" si="45"/>
        <v>-20.609078414005189</v>
      </c>
      <c r="BB63" s="2">
        <f t="shared" si="46"/>
        <v>-26.858273900005557</v>
      </c>
      <c r="BC63" s="2">
        <f t="shared" si="47"/>
        <v>129.21585017765932</v>
      </c>
      <c r="BD63" s="2">
        <f t="shared" si="48"/>
        <v>135.46504566365968</v>
      </c>
      <c r="BE63" s="2">
        <f t="shared" si="49"/>
        <v>87.997693349648927</v>
      </c>
      <c r="BF63" s="2">
        <f t="shared" si="50"/>
        <v>81.748497863648566</v>
      </c>
      <c r="BG63" s="2">
        <f t="shared" si="51"/>
        <v>232.58853031978677</v>
      </c>
      <c r="BH63" s="2">
        <f t="shared" si="52"/>
        <v>243.83708219458742</v>
      </c>
      <c r="BI63" s="2">
        <f t="shared" si="53"/>
        <v>158.39584802936804</v>
      </c>
      <c r="BJ63" s="2">
        <f t="shared" si="54"/>
        <v>147.14729615456741</v>
      </c>
      <c r="BK63" s="2">
        <f t="shared" si="55"/>
        <v>6615.8515290961577</v>
      </c>
      <c r="BL63" s="2">
        <f t="shared" si="56"/>
        <v>6935.8103379793756</v>
      </c>
      <c r="BM63" s="2">
        <f t="shared" si="57"/>
        <v>4505.481899502025</v>
      </c>
      <c r="BN63" s="2">
        <f t="shared" si="58"/>
        <v>4185.5230906188071</v>
      </c>
      <c r="BO63" s="2">
        <f t="shared" si="59"/>
        <v>2819.1520282745696</v>
      </c>
    </row>
    <row r="64" spans="1:67" x14ac:dyDescent="0.25">
      <c r="A64" s="37" t="s">
        <v>106</v>
      </c>
      <c r="B64" s="38">
        <f>$B$21-$B$62*$B$48*PI()/180</f>
        <v>0</v>
      </c>
      <c r="C64" s="37" t="s">
        <v>29</v>
      </c>
      <c r="F64" s="5">
        <v>2.5999999999999999E-2</v>
      </c>
      <c r="G64" s="5">
        <f t="shared" si="5"/>
        <v>0.68067840827778847</v>
      </c>
      <c r="H64" s="2">
        <f t="shared" si="6"/>
        <v>39</v>
      </c>
      <c r="I64" s="4">
        <f t="shared" si="7"/>
        <v>-0.7771459614569709</v>
      </c>
      <c r="J64" s="2">
        <f t="shared" si="8"/>
        <v>0.62932039104983728</v>
      </c>
      <c r="K64" s="2">
        <f t="shared" si="9"/>
        <v>0.77714596145697101</v>
      </c>
      <c r="L64" s="2">
        <f t="shared" si="10"/>
        <v>-0.6293203910498375</v>
      </c>
      <c r="M64" s="2">
        <f t="shared" si="11"/>
        <v>0</v>
      </c>
      <c r="N64" s="2">
        <f t="shared" si="12"/>
        <v>0</v>
      </c>
      <c r="O64" s="2">
        <f t="shared" si="13"/>
        <v>0</v>
      </c>
      <c r="P64" s="2">
        <f t="shared" si="14"/>
        <v>0</v>
      </c>
      <c r="Q64" s="5">
        <f t="shared" si="15"/>
        <v>4.4705163042847387</v>
      </c>
      <c r="R64" s="5">
        <f t="shared" si="15"/>
        <v>5.8769826567915473</v>
      </c>
      <c r="S64" s="5">
        <f t="shared" si="15"/>
        <v>6.0248082271986805</v>
      </c>
      <c r="T64" s="5">
        <f t="shared" si="15"/>
        <v>4.6183418746918719</v>
      </c>
      <c r="U64" s="2">
        <f t="shared" si="16"/>
        <v>2547.555748477057</v>
      </c>
      <c r="V64" s="2">
        <f t="shared" si="17"/>
        <v>3478.0534304496432</v>
      </c>
      <c r="W64" s="2">
        <f t="shared" si="18"/>
        <v>2307.1885911587792</v>
      </c>
      <c r="X64" s="2">
        <f t="shared" si="19"/>
        <v>1667.2022299145199</v>
      </c>
      <c r="Y64" s="2">
        <f t="shared" si="20"/>
        <v>9999.9999999999982</v>
      </c>
      <c r="Z64" s="2">
        <f t="shared" si="21"/>
        <v>-2539.8050032537399</v>
      </c>
      <c r="AA64" s="2">
        <f t="shared" si="21"/>
        <v>-3459.7728912977141</v>
      </c>
      <c r="AB64" s="2">
        <f t="shared" si="21"/>
        <v>-2294.4449338678037</v>
      </c>
      <c r="AC64" s="2">
        <f t="shared" si="21"/>
        <v>-1661.7890803765176</v>
      </c>
      <c r="AD64" s="2">
        <f t="shared" si="22"/>
        <v>-9955.8119087957748</v>
      </c>
      <c r="AE64" s="2">
        <f t="shared" si="23"/>
        <v>-154.31942367426245</v>
      </c>
      <c r="AF64" s="2">
        <f t="shared" si="24"/>
        <v>224.11865933515807</v>
      </c>
      <c r="AG64" s="2">
        <f t="shared" si="25"/>
        <v>188.19394686807439</v>
      </c>
      <c r="AH64" s="2">
        <f t="shared" si="26"/>
        <v>-84.479852500092136</v>
      </c>
      <c r="AI64" s="2">
        <f t="shared" si="27"/>
        <v>173.51333002887787</v>
      </c>
      <c r="AJ64" s="2">
        <f t="shared" si="28"/>
        <v>124.96540530327331</v>
      </c>
      <c r="AK64" s="2">
        <f t="shared" si="29"/>
        <v>276.76349513943467</v>
      </c>
      <c r="AL64" s="2">
        <f t="shared" si="30"/>
        <v>-152.39645331771607</v>
      </c>
      <c r="AM64" s="2">
        <f t="shared" si="31"/>
        <v>-104.32392963686431</v>
      </c>
      <c r="AN64" s="2">
        <f t="shared" si="32"/>
        <v>145.00851748812761</v>
      </c>
      <c r="AO64" s="2">
        <f t="shared" si="33"/>
        <v>29697.339922731535</v>
      </c>
      <c r="AP64" s="2">
        <f t="shared" si="34"/>
        <v>-32832.149174141967</v>
      </c>
      <c r="AQ64" s="2">
        <f t="shared" si="35"/>
        <v>-26895.334439079656</v>
      </c>
      <c r="AR64" s="2">
        <f t="shared" si="36"/>
        <v>15738.065389334501</v>
      </c>
      <c r="AS64" s="2">
        <f t="shared" si="37"/>
        <v>-14292.078301155587</v>
      </c>
      <c r="AT64" s="2">
        <f t="shared" si="38"/>
        <v>24048.431697792643</v>
      </c>
      <c r="AU64" s="2">
        <f t="shared" si="39"/>
        <v>40544.32765808257</v>
      </c>
      <c r="AV64" s="2">
        <f t="shared" si="40"/>
        <v>-21779.412396206488</v>
      </c>
      <c r="AW64" s="2">
        <f t="shared" si="41"/>
        <v>-19434.892198651876</v>
      </c>
      <c r="AX64" s="2">
        <f t="shared" si="42"/>
        <v>23378.454761016845</v>
      </c>
      <c r="AY64" s="2">
        <f t="shared" si="43"/>
        <v>21.305083845075071</v>
      </c>
      <c r="AZ64" s="2">
        <f t="shared" si="44"/>
        <v>26.309587460024073</v>
      </c>
      <c r="BA64" s="2">
        <f t="shared" si="45"/>
        <v>-21.305083845075064</v>
      </c>
      <c r="BB64" s="2">
        <f t="shared" si="46"/>
        <v>-26.309587460024062</v>
      </c>
      <c r="BC64" s="2">
        <f t="shared" si="47"/>
        <v>129.91185560872918</v>
      </c>
      <c r="BD64" s="2">
        <f t="shared" si="48"/>
        <v>134.9163592236782</v>
      </c>
      <c r="BE64" s="2">
        <f t="shared" si="49"/>
        <v>87.301687918579063</v>
      </c>
      <c r="BF64" s="2">
        <f t="shared" si="50"/>
        <v>82.297184303630061</v>
      </c>
      <c r="BG64" s="2">
        <f t="shared" si="51"/>
        <v>233.84134009571252</v>
      </c>
      <c r="BH64" s="2">
        <f t="shared" si="52"/>
        <v>242.84944660262073</v>
      </c>
      <c r="BI64" s="2">
        <f t="shared" si="53"/>
        <v>157.14303825344231</v>
      </c>
      <c r="BJ64" s="2">
        <f t="shared" si="54"/>
        <v>148.13493174653411</v>
      </c>
      <c r="BK64" s="2">
        <f t="shared" si="55"/>
        <v>6651.4870071669338</v>
      </c>
      <c r="BL64" s="2">
        <f t="shared" si="56"/>
        <v>6907.7175922523238</v>
      </c>
      <c r="BM64" s="2">
        <f t="shared" si="57"/>
        <v>4469.846421431248</v>
      </c>
      <c r="BN64" s="2">
        <f t="shared" si="58"/>
        <v>4213.6158363458599</v>
      </c>
      <c r="BO64" s="2">
        <f t="shared" si="59"/>
        <v>2819.1520282745701</v>
      </c>
    </row>
    <row r="65" spans="6:67" x14ac:dyDescent="0.25">
      <c r="F65" s="5">
        <v>2.7E-2</v>
      </c>
      <c r="G65" s="5">
        <f t="shared" si="5"/>
        <v>0.70685834705770345</v>
      </c>
      <c r="H65" s="2">
        <f t="shared" si="6"/>
        <v>40.5</v>
      </c>
      <c r="I65" s="4">
        <f t="shared" si="7"/>
        <v>-0.76040596560003093</v>
      </c>
      <c r="J65" s="2">
        <f t="shared" si="8"/>
        <v>0.64944804833018355</v>
      </c>
      <c r="K65" s="2">
        <f t="shared" si="9"/>
        <v>0.76040596560003104</v>
      </c>
      <c r="L65" s="2">
        <f t="shared" si="10"/>
        <v>-0.64944804833018388</v>
      </c>
      <c r="M65" s="2">
        <f t="shared" si="11"/>
        <v>0</v>
      </c>
      <c r="N65" s="2">
        <f t="shared" si="12"/>
        <v>0</v>
      </c>
      <c r="O65" s="2">
        <f t="shared" si="13"/>
        <v>0</v>
      </c>
      <c r="P65" s="2">
        <f t="shared" si="14"/>
        <v>0</v>
      </c>
      <c r="Q65" s="5">
        <f t="shared" si="15"/>
        <v>4.487256300141679</v>
      </c>
      <c r="R65" s="5">
        <f t="shared" si="15"/>
        <v>5.8971103140718935</v>
      </c>
      <c r="S65" s="5">
        <f t="shared" si="15"/>
        <v>6.0080682313417402</v>
      </c>
      <c r="T65" s="5">
        <f t="shared" si="15"/>
        <v>4.5982142174115257</v>
      </c>
      <c r="U65" s="2">
        <f t="shared" si="16"/>
        <v>2570.5074401494176</v>
      </c>
      <c r="V65" s="2">
        <f t="shared" si="17"/>
        <v>3475.3055279356381</v>
      </c>
      <c r="W65" s="2">
        <f t="shared" si="18"/>
        <v>2282.8200923829904</v>
      </c>
      <c r="X65" s="2">
        <f t="shared" si="19"/>
        <v>1671.3669395319523</v>
      </c>
      <c r="Y65" s="2">
        <f t="shared" si="20"/>
        <v>9999.9999999999982</v>
      </c>
      <c r="Z65" s="2">
        <f t="shared" si="21"/>
        <v>-2562.6282176884629</v>
      </c>
      <c r="AA65" s="2">
        <f t="shared" si="21"/>
        <v>-3456.9142115883574</v>
      </c>
      <c r="AB65" s="2">
        <f t="shared" si="21"/>
        <v>-2270.2809407969607</v>
      </c>
      <c r="AC65" s="2">
        <f t="shared" si="21"/>
        <v>-1665.9874404533957</v>
      </c>
      <c r="AD65" s="2">
        <f t="shared" si="22"/>
        <v>-9955.8108105271749</v>
      </c>
      <c r="AE65" s="2">
        <f t="shared" si="23"/>
        <v>-152.92502759891636</v>
      </c>
      <c r="AF65" s="2">
        <f t="shared" si="24"/>
        <v>231.89265006755014</v>
      </c>
      <c r="AG65" s="2">
        <f t="shared" si="25"/>
        <v>181.69092476036997</v>
      </c>
      <c r="AH65" s="2">
        <f t="shared" si="26"/>
        <v>-87.019482710286695</v>
      </c>
      <c r="AI65" s="2">
        <f t="shared" si="27"/>
        <v>173.63906451871702</v>
      </c>
      <c r="AJ65" s="2">
        <f t="shared" si="28"/>
        <v>130.61031239620203</v>
      </c>
      <c r="AK65" s="2">
        <f t="shared" si="29"/>
        <v>271.51140871627803</v>
      </c>
      <c r="AL65" s="2">
        <f t="shared" si="30"/>
        <v>-155.1787095618279</v>
      </c>
      <c r="AM65" s="2">
        <f t="shared" si="31"/>
        <v>-101.88672357467674</v>
      </c>
      <c r="AN65" s="2">
        <f t="shared" si="32"/>
        <v>145.05628797597541</v>
      </c>
      <c r="AO65" s="2">
        <f t="shared" si="33"/>
        <v>29319.437881633221</v>
      </c>
      <c r="AP65" s="2">
        <f t="shared" si="34"/>
        <v>-33855.455887033473</v>
      </c>
      <c r="AQ65" s="2">
        <f t="shared" si="35"/>
        <v>-26038.050249594595</v>
      </c>
      <c r="AR65" s="2">
        <f t="shared" si="36"/>
        <v>16281.989953839284</v>
      </c>
      <c r="AS65" s="2">
        <f t="shared" si="37"/>
        <v>-14292.078301155563</v>
      </c>
      <c r="AT65" s="2">
        <f t="shared" si="38"/>
        <v>25041.165603348833</v>
      </c>
      <c r="AU65" s="2">
        <f t="shared" si="39"/>
        <v>39639.645835875366</v>
      </c>
      <c r="AV65" s="2">
        <f t="shared" si="40"/>
        <v>-22238.595805305933</v>
      </c>
      <c r="AW65" s="2">
        <f t="shared" si="41"/>
        <v>-19063.760872901439</v>
      </c>
      <c r="AX65" s="2">
        <f t="shared" si="42"/>
        <v>23378.45476101683</v>
      </c>
      <c r="AY65" s="2">
        <f t="shared" si="43"/>
        <v>21.986487835890223</v>
      </c>
      <c r="AZ65" s="2">
        <f t="shared" si="44"/>
        <v>25.742869742990695</v>
      </c>
      <c r="BA65" s="2">
        <f t="shared" si="45"/>
        <v>-21.98648783589022</v>
      </c>
      <c r="BB65" s="2">
        <f t="shared" si="46"/>
        <v>-25.742869742990688</v>
      </c>
      <c r="BC65" s="2">
        <f t="shared" si="47"/>
        <v>130.59325959954435</v>
      </c>
      <c r="BD65" s="2">
        <f t="shared" si="48"/>
        <v>134.34964150664482</v>
      </c>
      <c r="BE65" s="2">
        <f t="shared" si="49"/>
        <v>86.620283927763907</v>
      </c>
      <c r="BF65" s="2">
        <f t="shared" si="50"/>
        <v>82.863902020663431</v>
      </c>
      <c r="BG65" s="2">
        <f t="shared" si="51"/>
        <v>235.06786727917984</v>
      </c>
      <c r="BH65" s="2">
        <f t="shared" si="52"/>
        <v>241.82935471196066</v>
      </c>
      <c r="BI65" s="2">
        <f t="shared" si="53"/>
        <v>155.91651106997503</v>
      </c>
      <c r="BJ65" s="2">
        <f t="shared" si="54"/>
        <v>149.15502363719418</v>
      </c>
      <c r="BK65" s="2">
        <f t="shared" si="55"/>
        <v>6686.3748914966709</v>
      </c>
      <c r="BL65" s="2">
        <f t="shared" si="56"/>
        <v>6878.7016451402142</v>
      </c>
      <c r="BM65" s="2">
        <f t="shared" si="57"/>
        <v>4434.9585371015119</v>
      </c>
      <c r="BN65" s="2">
        <f t="shared" si="58"/>
        <v>4242.6317834579677</v>
      </c>
      <c r="BO65" s="2">
        <f t="shared" si="59"/>
        <v>2819.1520282745701</v>
      </c>
    </row>
    <row r="66" spans="6:67" x14ac:dyDescent="0.25">
      <c r="F66" s="5">
        <v>2.8000000000000001E-2</v>
      </c>
      <c r="G66" s="5">
        <f t="shared" si="5"/>
        <v>0.73303828583761843</v>
      </c>
      <c r="H66" s="2">
        <f t="shared" si="6"/>
        <v>42</v>
      </c>
      <c r="I66" s="4">
        <f t="shared" si="7"/>
        <v>-0.74314482547739424</v>
      </c>
      <c r="J66" s="2">
        <f t="shared" si="8"/>
        <v>0.66913060635885824</v>
      </c>
      <c r="K66" s="2">
        <f t="shared" si="9"/>
        <v>0.74314482547739424</v>
      </c>
      <c r="L66" s="2">
        <f t="shared" si="10"/>
        <v>-0.66913060635885779</v>
      </c>
      <c r="M66" s="2">
        <f t="shared" si="11"/>
        <v>0</v>
      </c>
      <c r="N66" s="2">
        <f t="shared" si="12"/>
        <v>0</v>
      </c>
      <c r="O66" s="2">
        <f t="shared" si="13"/>
        <v>0</v>
      </c>
      <c r="P66" s="2">
        <f t="shared" si="14"/>
        <v>0</v>
      </c>
      <c r="Q66" s="5">
        <f t="shared" si="15"/>
        <v>4.5045174402643156</v>
      </c>
      <c r="R66" s="5">
        <f t="shared" si="15"/>
        <v>5.9167928721005678</v>
      </c>
      <c r="S66" s="5">
        <f t="shared" si="15"/>
        <v>5.9908070912191036</v>
      </c>
      <c r="T66" s="5">
        <f t="shared" si="15"/>
        <v>4.5785316593828522</v>
      </c>
      <c r="U66" s="2">
        <f t="shared" si="16"/>
        <v>2593.5615580719755</v>
      </c>
      <c r="V66" s="2">
        <f t="shared" si="17"/>
        <v>3471.7384512026347</v>
      </c>
      <c r="W66" s="2">
        <f t="shared" si="18"/>
        <v>2258.7511863952559</v>
      </c>
      <c r="X66" s="2">
        <f t="shared" si="19"/>
        <v>1675.9488043301342</v>
      </c>
      <c r="Y66" s="2">
        <f t="shared" si="20"/>
        <v>9999.9999999999982</v>
      </c>
      <c r="Z66" s="2">
        <f t="shared" si="21"/>
        <v>-2585.5504214205384</v>
      </c>
      <c r="AA66" s="2">
        <f t="shared" si="21"/>
        <v>-3453.243274379824</v>
      </c>
      <c r="AB66" s="2">
        <f t="shared" si="21"/>
        <v>-2246.4153641775997</v>
      </c>
      <c r="AC66" s="2">
        <f t="shared" si="21"/>
        <v>-1670.6006145119695</v>
      </c>
      <c r="AD66" s="2">
        <f t="shared" si="22"/>
        <v>-9955.8096744899321</v>
      </c>
      <c r="AE66" s="2">
        <f t="shared" si="23"/>
        <v>-151.37291653446638</v>
      </c>
      <c r="AF66" s="2">
        <f t="shared" si="24"/>
        <v>239.46908505230883</v>
      </c>
      <c r="AG66" s="2">
        <f t="shared" si="25"/>
        <v>175.1914610322367</v>
      </c>
      <c r="AH66" s="2">
        <f t="shared" si="26"/>
        <v>-89.518526080187257</v>
      </c>
      <c r="AI66" s="2">
        <f t="shared" si="27"/>
        <v>173.76910346989189</v>
      </c>
      <c r="AJ66" s="2">
        <f t="shared" si="28"/>
        <v>136.29678624479291</v>
      </c>
      <c r="AK66" s="2">
        <f t="shared" si="29"/>
        <v>265.95736277379058</v>
      </c>
      <c r="AL66" s="2">
        <f t="shared" si="30"/>
        <v>-157.74310003987335</v>
      </c>
      <c r="AM66" s="2">
        <f t="shared" si="31"/>
        <v>-99.420395373719572</v>
      </c>
      <c r="AN66" s="2">
        <f t="shared" si="32"/>
        <v>145.09065360499054</v>
      </c>
      <c r="AO66" s="2">
        <f t="shared" si="33"/>
        <v>28910.877771574153</v>
      </c>
      <c r="AP66" s="2">
        <f t="shared" si="34"/>
        <v>-34845.696824588733</v>
      </c>
      <c r="AQ66" s="2">
        <f t="shared" si="35"/>
        <v>-25178.688843158398</v>
      </c>
      <c r="AR66" s="2">
        <f t="shared" si="36"/>
        <v>16821.42959501738</v>
      </c>
      <c r="AS66" s="2">
        <f t="shared" si="37"/>
        <v>-14292.078301155598</v>
      </c>
      <c r="AT66" s="2">
        <f t="shared" si="38"/>
        <v>26031.471269725891</v>
      </c>
      <c r="AU66" s="2">
        <f t="shared" si="39"/>
        <v>38700.066981332115</v>
      </c>
      <c r="AV66" s="2">
        <f t="shared" si="40"/>
        <v>-22670.993264496723</v>
      </c>
      <c r="AW66" s="2">
        <f t="shared" si="41"/>
        <v>-18682.090225544485</v>
      </c>
      <c r="AX66" s="2">
        <f t="shared" si="42"/>
        <v>23378.454761016805</v>
      </c>
      <c r="AY66" s="2">
        <f t="shared" si="43"/>
        <v>22.652823386192232</v>
      </c>
      <c r="AZ66" s="2">
        <f t="shared" si="44"/>
        <v>25.158509148920505</v>
      </c>
      <c r="BA66" s="2">
        <f t="shared" si="45"/>
        <v>-22.652823386192232</v>
      </c>
      <c r="BB66" s="2">
        <f t="shared" si="46"/>
        <v>-25.158509148920519</v>
      </c>
      <c r="BC66" s="2">
        <f t="shared" si="47"/>
        <v>131.25959514984635</v>
      </c>
      <c r="BD66" s="2">
        <f t="shared" si="48"/>
        <v>133.76528091257464</v>
      </c>
      <c r="BE66" s="2">
        <f t="shared" si="49"/>
        <v>85.953948377461899</v>
      </c>
      <c r="BF66" s="2">
        <f t="shared" si="50"/>
        <v>83.448262614733608</v>
      </c>
      <c r="BG66" s="2">
        <f t="shared" si="51"/>
        <v>236.26727126972341</v>
      </c>
      <c r="BH66" s="2">
        <f t="shared" si="52"/>
        <v>240.77750564263431</v>
      </c>
      <c r="BI66" s="2">
        <f t="shared" si="53"/>
        <v>154.7171070794314</v>
      </c>
      <c r="BJ66" s="2">
        <f t="shared" si="54"/>
        <v>150.2068727065205</v>
      </c>
      <c r="BK66" s="2">
        <f t="shared" si="55"/>
        <v>6720.4912716721337</v>
      </c>
      <c r="BL66" s="2">
        <f t="shared" si="56"/>
        <v>6848.7823827238217</v>
      </c>
      <c r="BM66" s="2">
        <f t="shared" si="57"/>
        <v>4400.842156926049</v>
      </c>
      <c r="BN66" s="2">
        <f t="shared" si="58"/>
        <v>4272.5510458743611</v>
      </c>
      <c r="BO66" s="2">
        <f t="shared" si="59"/>
        <v>2819.1520282745701</v>
      </c>
    </row>
    <row r="67" spans="6:67" x14ac:dyDescent="0.25">
      <c r="F67" s="5">
        <v>2.9000000000000001E-2</v>
      </c>
      <c r="G67" s="5">
        <f t="shared" si="5"/>
        <v>0.7592182246175333</v>
      </c>
      <c r="H67" s="2">
        <f t="shared" si="6"/>
        <v>43.5</v>
      </c>
      <c r="I67" s="4">
        <f t="shared" si="7"/>
        <v>-0.72537437101228763</v>
      </c>
      <c r="J67" s="2">
        <f t="shared" si="8"/>
        <v>0.6883545756937538</v>
      </c>
      <c r="K67" s="2">
        <f t="shared" si="9"/>
        <v>0.72537437101228786</v>
      </c>
      <c r="L67" s="2">
        <f t="shared" si="10"/>
        <v>-0.68835457569375369</v>
      </c>
      <c r="M67" s="2">
        <f t="shared" si="11"/>
        <v>0</v>
      </c>
      <c r="N67" s="2">
        <f t="shared" si="12"/>
        <v>0</v>
      </c>
      <c r="O67" s="2">
        <f t="shared" si="13"/>
        <v>0</v>
      </c>
      <c r="P67" s="2">
        <f t="shared" si="14"/>
        <v>0</v>
      </c>
      <c r="Q67" s="5">
        <f t="shared" si="15"/>
        <v>4.5222878947294216</v>
      </c>
      <c r="R67" s="5">
        <f t="shared" si="15"/>
        <v>5.936016841435463</v>
      </c>
      <c r="S67" s="5">
        <f t="shared" si="15"/>
        <v>5.9730366367539975</v>
      </c>
      <c r="T67" s="5">
        <f t="shared" si="15"/>
        <v>4.5593076900479561</v>
      </c>
      <c r="U67" s="2">
        <f t="shared" si="16"/>
        <v>2616.7033450931358</v>
      </c>
      <c r="V67" s="2">
        <f t="shared" si="17"/>
        <v>3467.3536019575945</v>
      </c>
      <c r="W67" s="2">
        <f t="shared" si="18"/>
        <v>2234.9994118107184</v>
      </c>
      <c r="X67" s="2">
        <f t="shared" si="19"/>
        <v>1680.9436411385509</v>
      </c>
      <c r="Y67" s="2">
        <f t="shared" si="20"/>
        <v>10000</v>
      </c>
      <c r="Z67" s="2">
        <f t="shared" si="21"/>
        <v>-2608.5568618554707</v>
      </c>
      <c r="AA67" s="2">
        <f t="shared" si="21"/>
        <v>-3448.7616655388765</v>
      </c>
      <c r="AB67" s="2">
        <f t="shared" si="21"/>
        <v>-2222.8655469901096</v>
      </c>
      <c r="AC67" s="2">
        <f t="shared" si="21"/>
        <v>-1675.62443874624</v>
      </c>
      <c r="AD67" s="2">
        <f t="shared" si="22"/>
        <v>-9955.8085131306962</v>
      </c>
      <c r="AE67" s="2">
        <f t="shared" si="23"/>
        <v>-149.65845319882081</v>
      </c>
      <c r="AF67" s="2">
        <f t="shared" si="24"/>
        <v>246.83436755447966</v>
      </c>
      <c r="AG67" s="2">
        <f t="shared" si="25"/>
        <v>168.70394460892871</v>
      </c>
      <c r="AH67" s="2">
        <f t="shared" si="26"/>
        <v>-91.977836816146834</v>
      </c>
      <c r="AI67" s="2">
        <f t="shared" si="27"/>
        <v>173.90202214844075</v>
      </c>
      <c r="AJ67" s="2">
        <f t="shared" si="28"/>
        <v>142.02056919503809</v>
      </c>
      <c r="AK67" s="2">
        <f t="shared" si="29"/>
        <v>260.10915076520678</v>
      </c>
      <c r="AL67" s="2">
        <f t="shared" si="30"/>
        <v>-160.09406569890302</v>
      </c>
      <c r="AM67" s="2">
        <f t="shared" si="31"/>
        <v>-96.924416403191174</v>
      </c>
      <c r="AN67" s="2">
        <f t="shared" si="32"/>
        <v>145.11123785815067</v>
      </c>
      <c r="AO67" s="2">
        <f t="shared" si="33"/>
        <v>28471.343146090236</v>
      </c>
      <c r="AP67" s="2">
        <f t="shared" si="34"/>
        <v>-35801.530761835937</v>
      </c>
      <c r="AQ67" s="2">
        <f t="shared" si="35"/>
        <v>-24318.169388325496</v>
      </c>
      <c r="AR67" s="2">
        <f t="shared" si="36"/>
        <v>17356.27870291561</v>
      </c>
      <c r="AS67" s="2">
        <f t="shared" si="37"/>
        <v>-14292.078301155587</v>
      </c>
      <c r="AT67" s="2">
        <f t="shared" si="38"/>
        <v>27018.29581242018</v>
      </c>
      <c r="AU67" s="2">
        <f t="shared" si="39"/>
        <v>37726.941571457712</v>
      </c>
      <c r="AV67" s="2">
        <f t="shared" si="40"/>
        <v>-23077.081076891343</v>
      </c>
      <c r="AW67" s="2">
        <f t="shared" si="41"/>
        <v>-18289.701545969718</v>
      </c>
      <c r="AX67" s="2">
        <f t="shared" si="42"/>
        <v>23378.454761016827</v>
      </c>
      <c r="AY67" s="2">
        <f t="shared" si="43"/>
        <v>23.303633822879114</v>
      </c>
      <c r="AZ67" s="2">
        <f t="shared" si="44"/>
        <v>24.556906169375232</v>
      </c>
      <c r="BA67" s="2">
        <f t="shared" si="45"/>
        <v>-23.30363382287911</v>
      </c>
      <c r="BB67" s="2">
        <f t="shared" si="46"/>
        <v>-24.556906169375232</v>
      </c>
      <c r="BC67" s="2">
        <f t="shared" si="47"/>
        <v>131.91040558653324</v>
      </c>
      <c r="BD67" s="2">
        <f t="shared" si="48"/>
        <v>133.16367793302936</v>
      </c>
      <c r="BE67" s="2">
        <f t="shared" si="49"/>
        <v>85.303137940775017</v>
      </c>
      <c r="BF67" s="2">
        <f t="shared" si="50"/>
        <v>84.049865594278884</v>
      </c>
      <c r="BG67" s="2">
        <f t="shared" si="51"/>
        <v>237.43873005575983</v>
      </c>
      <c r="BH67" s="2">
        <f t="shared" si="52"/>
        <v>239.69462027945283</v>
      </c>
      <c r="BI67" s="2">
        <f t="shared" si="53"/>
        <v>153.545648293395</v>
      </c>
      <c r="BJ67" s="2">
        <f t="shared" si="54"/>
        <v>151.28975806970197</v>
      </c>
      <c r="BK67" s="2">
        <f t="shared" si="55"/>
        <v>6753.8127660305017</v>
      </c>
      <c r="BL67" s="2">
        <f t="shared" si="56"/>
        <v>6817.9803101711041</v>
      </c>
      <c r="BM67" s="2">
        <f t="shared" si="57"/>
        <v>4367.520662567681</v>
      </c>
      <c r="BN67" s="2">
        <f t="shared" si="58"/>
        <v>4303.3531184270787</v>
      </c>
      <c r="BO67" s="2">
        <f t="shared" si="59"/>
        <v>2819.1520282745701</v>
      </c>
    </row>
    <row r="68" spans="6:67" x14ac:dyDescent="0.25">
      <c r="F68" s="5">
        <v>0.03</v>
      </c>
      <c r="G68" s="5">
        <f t="shared" si="5"/>
        <v>0.78539816339744817</v>
      </c>
      <c r="H68" s="2">
        <f t="shared" si="6"/>
        <v>44.999999999999993</v>
      </c>
      <c r="I68" s="4">
        <f t="shared" si="7"/>
        <v>-0.70710678118654757</v>
      </c>
      <c r="J68" s="2">
        <f t="shared" si="8"/>
        <v>0.70710678118654746</v>
      </c>
      <c r="K68" s="2">
        <f t="shared" si="9"/>
        <v>0.70710678118654768</v>
      </c>
      <c r="L68" s="2">
        <f t="shared" si="10"/>
        <v>-0.70710678118654735</v>
      </c>
      <c r="M68" s="2">
        <f t="shared" si="11"/>
        <v>0</v>
      </c>
      <c r="N68" s="2">
        <f t="shared" si="12"/>
        <v>0</v>
      </c>
      <c r="O68" s="2">
        <f t="shared" si="13"/>
        <v>0</v>
      </c>
      <c r="P68" s="2">
        <f t="shared" si="14"/>
        <v>0</v>
      </c>
      <c r="Q68" s="5">
        <f t="shared" si="15"/>
        <v>4.5405554845551617</v>
      </c>
      <c r="R68" s="5">
        <f t="shared" si="15"/>
        <v>5.9547690469282575</v>
      </c>
      <c r="S68" s="5">
        <f t="shared" si="15"/>
        <v>5.9547690469282575</v>
      </c>
      <c r="T68" s="5">
        <f t="shared" si="15"/>
        <v>4.5405554845551626</v>
      </c>
      <c r="U68" s="2">
        <f t="shared" si="16"/>
        <v>2639.9175679272835</v>
      </c>
      <c r="V68" s="2">
        <f t="shared" si="17"/>
        <v>3462.1533584179097</v>
      </c>
      <c r="W68" s="2">
        <f t="shared" si="18"/>
        <v>2211.581673848505</v>
      </c>
      <c r="X68" s="2">
        <f t="shared" si="19"/>
        <v>1686.3473998063007</v>
      </c>
      <c r="Y68" s="2">
        <f t="shared" si="20"/>
        <v>9999.9999999999982</v>
      </c>
      <c r="Z68" s="2">
        <f t="shared" si="21"/>
        <v>-2631.6323148217812</v>
      </c>
      <c r="AA68" s="2">
        <f t="shared" si="21"/>
        <v>-3443.4719364447342</v>
      </c>
      <c r="AB68" s="2">
        <f t="shared" si="21"/>
        <v>-2199.648207534296</v>
      </c>
      <c r="AC68" s="2">
        <f t="shared" si="21"/>
        <v>-1681.05488037276</v>
      </c>
      <c r="AD68" s="2">
        <f t="shared" si="22"/>
        <v>-9955.8073391735707</v>
      </c>
      <c r="AE68" s="2">
        <f t="shared" si="23"/>
        <v>-147.77707034052614</v>
      </c>
      <c r="AF68" s="2">
        <f t="shared" si="24"/>
        <v>253.97529419410415</v>
      </c>
      <c r="AG68" s="2">
        <f t="shared" si="25"/>
        <v>162.23634487024458</v>
      </c>
      <c r="AH68" s="2">
        <f t="shared" si="26"/>
        <v>-94.39820445431549</v>
      </c>
      <c r="AI68" s="2">
        <f t="shared" si="27"/>
        <v>174.03636426950715</v>
      </c>
      <c r="AJ68" s="2">
        <f t="shared" si="28"/>
        <v>147.77707034052611</v>
      </c>
      <c r="AK68" s="2">
        <f t="shared" si="29"/>
        <v>253.97529419410421</v>
      </c>
      <c r="AL68" s="2">
        <f t="shared" si="30"/>
        <v>-162.23634487024455</v>
      </c>
      <c r="AM68" s="2">
        <f t="shared" si="31"/>
        <v>-94.398204454315547</v>
      </c>
      <c r="AN68" s="2">
        <f t="shared" si="32"/>
        <v>145.11781521007021</v>
      </c>
      <c r="AO68" s="2">
        <f t="shared" si="33"/>
        <v>28000.554210823208</v>
      </c>
      <c r="AP68" s="2">
        <f t="shared" si="34"/>
        <v>-36721.681758676248</v>
      </c>
      <c r="AQ68" s="2">
        <f t="shared" si="35"/>
        <v>-23457.365980892602</v>
      </c>
      <c r="AR68" s="2">
        <f t="shared" si="36"/>
        <v>17886.415227590052</v>
      </c>
      <c r="AS68" s="2">
        <f t="shared" si="37"/>
        <v>-14292.07830115559</v>
      </c>
      <c r="AT68" s="2">
        <f t="shared" si="38"/>
        <v>28000.554210823204</v>
      </c>
      <c r="AU68" s="2">
        <f t="shared" si="39"/>
        <v>36721.681758676255</v>
      </c>
      <c r="AV68" s="2">
        <f t="shared" si="40"/>
        <v>-23457.365980892595</v>
      </c>
      <c r="AW68" s="2">
        <f t="shared" si="41"/>
        <v>-17886.415227590063</v>
      </c>
      <c r="AX68" s="2">
        <f t="shared" si="42"/>
        <v>23378.454761016801</v>
      </c>
      <c r="AY68" s="2">
        <f t="shared" si="43"/>
        <v>23.93847311298628</v>
      </c>
      <c r="AZ68" s="2">
        <f t="shared" si="44"/>
        <v>23.938473112986287</v>
      </c>
      <c r="BA68" s="2">
        <f t="shared" si="45"/>
        <v>-23.93847311298628</v>
      </c>
      <c r="BB68" s="2">
        <f t="shared" si="46"/>
        <v>-23.938473112986291</v>
      </c>
      <c r="BC68" s="2">
        <f t="shared" si="47"/>
        <v>132.5452448766404</v>
      </c>
      <c r="BD68" s="2">
        <f t="shared" si="48"/>
        <v>132.54524487664042</v>
      </c>
      <c r="BE68" s="2">
        <f t="shared" si="49"/>
        <v>84.66829865066785</v>
      </c>
      <c r="BF68" s="2">
        <f t="shared" si="50"/>
        <v>84.668298650667836</v>
      </c>
      <c r="BG68" s="2">
        <f t="shared" si="51"/>
        <v>238.58144077795271</v>
      </c>
      <c r="BH68" s="2">
        <f t="shared" si="52"/>
        <v>238.58144077795276</v>
      </c>
      <c r="BI68" s="2">
        <f t="shared" si="53"/>
        <v>152.40293757120213</v>
      </c>
      <c r="BJ68" s="2">
        <f t="shared" si="54"/>
        <v>152.4029375712021</v>
      </c>
      <c r="BK68" s="2">
        <f t="shared" si="55"/>
        <v>6786.3165376839879</v>
      </c>
      <c r="BL68" s="2">
        <f t="shared" si="56"/>
        <v>6786.3165376839897</v>
      </c>
      <c r="BM68" s="2">
        <f t="shared" si="57"/>
        <v>4335.0168909141939</v>
      </c>
      <c r="BN68" s="2">
        <f t="shared" si="58"/>
        <v>4335.016890914193</v>
      </c>
      <c r="BO68" s="2">
        <f t="shared" si="59"/>
        <v>2819.1520282745696</v>
      </c>
    </row>
    <row r="69" spans="6:67" x14ac:dyDescent="0.25">
      <c r="F69" s="5">
        <v>3.1E-2</v>
      </c>
      <c r="G69" s="5">
        <f t="shared" si="5"/>
        <v>0.81157810217736315</v>
      </c>
      <c r="H69" s="2">
        <f t="shared" si="6"/>
        <v>46.499999999999993</v>
      </c>
      <c r="I69" s="4">
        <f t="shared" si="7"/>
        <v>-0.68835457569375402</v>
      </c>
      <c r="J69" s="2">
        <f t="shared" si="8"/>
        <v>0.72537437101228763</v>
      </c>
      <c r="K69" s="2">
        <f t="shared" si="9"/>
        <v>0.68835457569375402</v>
      </c>
      <c r="L69" s="2">
        <f t="shared" si="10"/>
        <v>-0.72537437101228763</v>
      </c>
      <c r="M69" s="2">
        <f t="shared" si="11"/>
        <v>0</v>
      </c>
      <c r="N69" s="2">
        <f t="shared" si="12"/>
        <v>0</v>
      </c>
      <c r="O69" s="2">
        <f t="shared" si="13"/>
        <v>0</v>
      </c>
      <c r="P69" s="2">
        <f t="shared" si="14"/>
        <v>0</v>
      </c>
      <c r="Q69" s="5">
        <f t="shared" si="15"/>
        <v>4.5593076900479552</v>
      </c>
      <c r="R69" s="5">
        <f t="shared" si="15"/>
        <v>5.9730366367539975</v>
      </c>
      <c r="S69" s="5">
        <f t="shared" si="15"/>
        <v>5.9360168414354639</v>
      </c>
      <c r="T69" s="5">
        <f t="shared" si="15"/>
        <v>4.5222878947294216</v>
      </c>
      <c r="U69" s="2">
        <f t="shared" si="16"/>
        <v>2663.1885258765237</v>
      </c>
      <c r="V69" s="2">
        <f t="shared" si="17"/>
        <v>3456.141075399888</v>
      </c>
      <c r="W69" s="2">
        <f t="shared" si="18"/>
        <v>2188.5142310273286</v>
      </c>
      <c r="X69" s="2">
        <f t="shared" si="19"/>
        <v>1692.1561676962576</v>
      </c>
      <c r="Y69" s="2">
        <f t="shared" si="20"/>
        <v>9999.9999999999982</v>
      </c>
      <c r="Z69" s="2">
        <f t="shared" si="21"/>
        <v>-2654.7610935514149</v>
      </c>
      <c r="AA69" s="2">
        <f t="shared" si="21"/>
        <v>-3437.3776035223364</v>
      </c>
      <c r="AB69" s="2">
        <f t="shared" si="21"/>
        <v>-2176.7794263013993</v>
      </c>
      <c r="AC69" s="2">
        <f t="shared" si="21"/>
        <v>-1686.8880421055217</v>
      </c>
      <c r="AD69" s="2">
        <f t="shared" si="22"/>
        <v>-9955.8061654806734</v>
      </c>
      <c r="AE69" s="2">
        <f t="shared" si="23"/>
        <v>-145.7242906001245</v>
      </c>
      <c r="AF69" s="2">
        <f t="shared" si="24"/>
        <v>260.87909887749242</v>
      </c>
      <c r="AG69" s="2">
        <f t="shared" si="25"/>
        <v>155.79620313158242</v>
      </c>
      <c r="AH69" s="2">
        <f t="shared" si="26"/>
        <v>-96.780353456250367</v>
      </c>
      <c r="AI69" s="2">
        <f t="shared" si="27"/>
        <v>174.17065795269994</v>
      </c>
      <c r="AJ69" s="2">
        <f t="shared" si="28"/>
        <v>153.56136120507853</v>
      </c>
      <c r="AK69" s="2">
        <f t="shared" si="29"/>
        <v>247.56502103124785</v>
      </c>
      <c r="AL69" s="2">
        <f t="shared" si="30"/>
        <v>-164.17494245429714</v>
      </c>
      <c r="AM69" s="2">
        <f t="shared" si="31"/>
        <v>-91.841126184123553</v>
      </c>
      <c r="AN69" s="2">
        <f t="shared" si="32"/>
        <v>145.1103135979057</v>
      </c>
      <c r="AO69" s="2">
        <f t="shared" si="33"/>
        <v>27498.270115833129</v>
      </c>
      <c r="AP69" s="2">
        <f t="shared" si="34"/>
        <v>-37604.942380468878</v>
      </c>
      <c r="AQ69" s="2">
        <f t="shared" si="35"/>
        <v>-22597.106773478386</v>
      </c>
      <c r="AR69" s="2">
        <f t="shared" si="36"/>
        <v>18411.700736958537</v>
      </c>
      <c r="AS69" s="2">
        <f t="shared" si="37"/>
        <v>-14292.078301155598</v>
      </c>
      <c r="AT69" s="2">
        <f t="shared" si="38"/>
        <v>28977.130527672369</v>
      </c>
      <c r="AU69" s="2">
        <f t="shared" si="39"/>
        <v>35685.757852419665</v>
      </c>
      <c r="AV69" s="2">
        <f t="shared" si="40"/>
        <v>-23812.382006743333</v>
      </c>
      <c r="AW69" s="2">
        <f t="shared" si="41"/>
        <v>-17472.051612331892</v>
      </c>
      <c r="AX69" s="2">
        <f t="shared" si="42"/>
        <v>23378.454761016805</v>
      </c>
      <c r="AY69" s="2">
        <f t="shared" si="43"/>
        <v>24.556906169375218</v>
      </c>
      <c r="AZ69" s="2">
        <f t="shared" si="44"/>
        <v>23.303633822879114</v>
      </c>
      <c r="BA69" s="2">
        <f t="shared" si="45"/>
        <v>-24.556906169375225</v>
      </c>
      <c r="BB69" s="2">
        <f t="shared" si="46"/>
        <v>-23.303633822879117</v>
      </c>
      <c r="BC69" s="2">
        <f t="shared" si="47"/>
        <v>133.16367793302933</v>
      </c>
      <c r="BD69" s="2">
        <f t="shared" si="48"/>
        <v>131.91040558653324</v>
      </c>
      <c r="BE69" s="2">
        <f t="shared" si="49"/>
        <v>84.049865594278899</v>
      </c>
      <c r="BF69" s="2">
        <f t="shared" si="50"/>
        <v>85.303137940775002</v>
      </c>
      <c r="BG69" s="2">
        <f t="shared" si="51"/>
        <v>239.69462027945281</v>
      </c>
      <c r="BH69" s="2">
        <f t="shared" si="52"/>
        <v>237.43873005575983</v>
      </c>
      <c r="BI69" s="2">
        <f t="shared" si="53"/>
        <v>151.289758069702</v>
      </c>
      <c r="BJ69" s="2">
        <f t="shared" si="54"/>
        <v>153.545648293395</v>
      </c>
      <c r="BK69" s="2">
        <f t="shared" si="55"/>
        <v>6817.9803101711022</v>
      </c>
      <c r="BL69" s="2">
        <f t="shared" si="56"/>
        <v>6753.8127660305017</v>
      </c>
      <c r="BM69" s="2">
        <f t="shared" si="57"/>
        <v>4303.3531184270796</v>
      </c>
      <c r="BN69" s="2">
        <f t="shared" si="58"/>
        <v>4367.5206625676801</v>
      </c>
      <c r="BO69" s="2">
        <f t="shared" si="59"/>
        <v>2819.1520282745696</v>
      </c>
    </row>
    <row r="70" spans="6:67" x14ac:dyDescent="0.25">
      <c r="F70" s="5">
        <v>3.2000000000000001E-2</v>
      </c>
      <c r="G70" s="5">
        <f t="shared" si="5"/>
        <v>0.83775804095727813</v>
      </c>
      <c r="H70" s="2">
        <f t="shared" si="6"/>
        <v>48</v>
      </c>
      <c r="I70" s="4">
        <f t="shared" si="7"/>
        <v>-0.66913060635885824</v>
      </c>
      <c r="J70" s="2">
        <f t="shared" si="8"/>
        <v>0.74314482547739402</v>
      </c>
      <c r="K70" s="2">
        <f t="shared" si="9"/>
        <v>0.66913060635885846</v>
      </c>
      <c r="L70" s="2">
        <f t="shared" si="10"/>
        <v>-0.74314482547739424</v>
      </c>
      <c r="M70" s="2">
        <f t="shared" si="11"/>
        <v>0</v>
      </c>
      <c r="N70" s="2">
        <f t="shared" si="12"/>
        <v>0</v>
      </c>
      <c r="O70" s="2">
        <f t="shared" si="13"/>
        <v>0</v>
      </c>
      <c r="P70" s="2">
        <f t="shared" si="14"/>
        <v>0</v>
      </c>
      <c r="Q70" s="5">
        <f t="shared" si="15"/>
        <v>4.5785316593828513</v>
      </c>
      <c r="R70" s="5">
        <f t="shared" si="15"/>
        <v>5.9908070912191036</v>
      </c>
      <c r="S70" s="5">
        <f t="shared" si="15"/>
        <v>5.9167928721005678</v>
      </c>
      <c r="T70" s="5">
        <f t="shared" si="15"/>
        <v>4.5045174402643156</v>
      </c>
      <c r="U70" s="2">
        <f t="shared" si="16"/>
        <v>2686.5000610178308</v>
      </c>
      <c r="V70" s="2">
        <f t="shared" si="17"/>
        <v>3449.321082592845</v>
      </c>
      <c r="W70" s="2">
        <f t="shared" si="18"/>
        <v>2165.8126834493992</v>
      </c>
      <c r="X70" s="2">
        <f t="shared" si="19"/>
        <v>1698.3661729399232</v>
      </c>
      <c r="Y70" s="2">
        <f t="shared" si="20"/>
        <v>9999.9999999999982</v>
      </c>
      <c r="Z70" s="2">
        <f t="shared" si="21"/>
        <v>-2677.927059124389</v>
      </c>
      <c r="AA70" s="2">
        <f t="shared" si="21"/>
        <v>-3430.4831459919637</v>
      </c>
      <c r="AB70" s="2">
        <f t="shared" si="21"/>
        <v>-2154.2746343974591</v>
      </c>
      <c r="AC70" s="2">
        <f t="shared" si="21"/>
        <v>-1693.1201653974169</v>
      </c>
      <c r="AD70" s="2">
        <f t="shared" si="22"/>
        <v>-9955.805004911228</v>
      </c>
      <c r="AE70" s="2">
        <f t="shared" si="23"/>
        <v>-143.49574709877393</v>
      </c>
      <c r="AF70" s="2">
        <f t="shared" si="24"/>
        <v>267.53349535285759</v>
      </c>
      <c r="AG70" s="2">
        <f t="shared" si="25"/>
        <v>149.39062633610871</v>
      </c>
      <c r="AH70" s="2">
        <f t="shared" si="26"/>
        <v>-99.124942741868608</v>
      </c>
      <c r="AI70" s="2">
        <f t="shared" si="27"/>
        <v>174.30343184832373</v>
      </c>
      <c r="AJ70" s="2">
        <f t="shared" si="28"/>
        <v>159.36817255266314</v>
      </c>
      <c r="AK70" s="2">
        <f t="shared" si="29"/>
        <v>240.88824120085044</v>
      </c>
      <c r="AL70" s="2">
        <f t="shared" si="30"/>
        <v>-165.91509920705386</v>
      </c>
      <c r="AM70" s="2">
        <f t="shared" si="31"/>
        <v>-89.252499335570292</v>
      </c>
      <c r="AN70" s="2">
        <f t="shared" si="32"/>
        <v>145.08881521088944</v>
      </c>
      <c r="AO70" s="2">
        <f t="shared" si="33"/>
        <v>26964.29122217956</v>
      </c>
      <c r="AP70" s="2">
        <f t="shared" si="34"/>
        <v>-38450.176709084335</v>
      </c>
      <c r="AQ70" s="2">
        <f t="shared" si="35"/>
        <v>-21738.173312043044</v>
      </c>
      <c r="AR70" s="2">
        <f t="shared" si="36"/>
        <v>18931.980497792236</v>
      </c>
      <c r="AS70" s="2">
        <f t="shared" si="37"/>
        <v>-14292.078301155587</v>
      </c>
      <c r="AT70" s="2">
        <f t="shared" si="38"/>
        <v>29946.87928485157</v>
      </c>
      <c r="AU70" s="2">
        <f t="shared" si="39"/>
        <v>34620.694612826162</v>
      </c>
      <c r="AV70" s="2">
        <f t="shared" si="40"/>
        <v>-24142.687329880951</v>
      </c>
      <c r="AW70" s="2">
        <f t="shared" si="41"/>
        <v>-17046.431806779961</v>
      </c>
      <c r="AX70" s="2">
        <f t="shared" si="42"/>
        <v>23378.454761016823</v>
      </c>
      <c r="AY70" s="2">
        <f t="shared" si="43"/>
        <v>25.158509148920501</v>
      </c>
      <c r="AZ70" s="2">
        <f t="shared" si="44"/>
        <v>22.652823386192235</v>
      </c>
      <c r="BA70" s="2">
        <f t="shared" si="45"/>
        <v>-25.158509148920498</v>
      </c>
      <c r="BB70" s="2">
        <f t="shared" si="46"/>
        <v>-22.652823386192228</v>
      </c>
      <c r="BC70" s="2">
        <f t="shared" si="47"/>
        <v>133.76528091257461</v>
      </c>
      <c r="BD70" s="2">
        <f t="shared" si="48"/>
        <v>131.25959514984635</v>
      </c>
      <c r="BE70" s="2">
        <f t="shared" si="49"/>
        <v>83.448262614733622</v>
      </c>
      <c r="BF70" s="2">
        <f t="shared" si="50"/>
        <v>85.953948377461899</v>
      </c>
      <c r="BG70" s="2">
        <f t="shared" si="51"/>
        <v>240.77750564263428</v>
      </c>
      <c r="BH70" s="2">
        <f t="shared" si="52"/>
        <v>236.26727126972341</v>
      </c>
      <c r="BI70" s="2">
        <f t="shared" si="53"/>
        <v>150.2068727065205</v>
      </c>
      <c r="BJ70" s="2">
        <f t="shared" si="54"/>
        <v>154.7171070794314</v>
      </c>
      <c r="BK70" s="2">
        <f t="shared" si="55"/>
        <v>6848.7823827238199</v>
      </c>
      <c r="BL70" s="2">
        <f t="shared" si="56"/>
        <v>6720.4912716721337</v>
      </c>
      <c r="BM70" s="2">
        <f t="shared" si="57"/>
        <v>4272.551045874362</v>
      </c>
      <c r="BN70" s="2">
        <f t="shared" si="58"/>
        <v>4400.842156926049</v>
      </c>
      <c r="BO70" s="2">
        <f t="shared" si="59"/>
        <v>2819.1520282745696</v>
      </c>
    </row>
    <row r="71" spans="6:67" x14ac:dyDescent="0.25">
      <c r="F71" s="5">
        <v>3.3000000000000002E-2</v>
      </c>
      <c r="G71" s="5">
        <f t="shared" si="5"/>
        <v>0.86393797973719311</v>
      </c>
      <c r="H71" s="2">
        <f t="shared" si="6"/>
        <v>49.500000000000007</v>
      </c>
      <c r="I71" s="4">
        <f t="shared" si="7"/>
        <v>-0.64944804833018366</v>
      </c>
      <c r="J71" s="2">
        <f t="shared" si="8"/>
        <v>0.76040596560003093</v>
      </c>
      <c r="K71" s="2">
        <f t="shared" si="9"/>
        <v>0.6494480483301841</v>
      </c>
      <c r="L71" s="2">
        <f t="shared" si="10"/>
        <v>-0.76040596560003049</v>
      </c>
      <c r="M71" s="2">
        <f t="shared" si="11"/>
        <v>0</v>
      </c>
      <c r="N71" s="2">
        <f t="shared" si="12"/>
        <v>0</v>
      </c>
      <c r="O71" s="2">
        <f t="shared" si="13"/>
        <v>0</v>
      </c>
      <c r="P71" s="2">
        <f t="shared" si="14"/>
        <v>0</v>
      </c>
      <c r="Q71" s="5">
        <f t="shared" si="15"/>
        <v>4.5982142174115257</v>
      </c>
      <c r="R71" s="5">
        <f t="shared" si="15"/>
        <v>6.0080682313417402</v>
      </c>
      <c r="S71" s="5">
        <f t="shared" si="15"/>
        <v>5.8971103140718935</v>
      </c>
      <c r="T71" s="5">
        <f t="shared" si="15"/>
        <v>4.487256300141679</v>
      </c>
      <c r="U71" s="2">
        <f t="shared" si="16"/>
        <v>2709.8355698502032</v>
      </c>
      <c r="V71" s="2">
        <f t="shared" si="17"/>
        <v>3441.6986810184389</v>
      </c>
      <c r="W71" s="2">
        <f t="shared" si="18"/>
        <v>2143.4919626822052</v>
      </c>
      <c r="X71" s="2">
        <f t="shared" si="19"/>
        <v>1704.973786449151</v>
      </c>
      <c r="Y71" s="2">
        <f t="shared" si="20"/>
        <v>9999.9999999999982</v>
      </c>
      <c r="Z71" s="2">
        <f t="shared" si="21"/>
        <v>-2701.1136323712126</v>
      </c>
      <c r="AA71" s="2">
        <f t="shared" si="21"/>
        <v>-3422.7940018373129</v>
      </c>
      <c r="AB71" s="2">
        <f t="shared" si="21"/>
        <v>-2132.1486035281227</v>
      </c>
      <c r="AC71" s="2">
        <f t="shared" si="21"/>
        <v>-1699.7476324440306</v>
      </c>
      <c r="AD71" s="2">
        <f t="shared" si="22"/>
        <v>-9955.8038701806781</v>
      </c>
      <c r="AE71" s="2">
        <f t="shared" si="23"/>
        <v>-141.08720469505943</v>
      </c>
      <c r="AF71" s="2">
        <f t="shared" si="24"/>
        <v>273.92671817953948</v>
      </c>
      <c r="AG71" s="2">
        <f t="shared" si="25"/>
        <v>143.02628290644975</v>
      </c>
      <c r="AH71" s="2">
        <f t="shared" si="26"/>
        <v>-101.43256513313548</v>
      </c>
      <c r="AI71" s="2">
        <f t="shared" si="27"/>
        <v>174.43323125779432</v>
      </c>
      <c r="AJ71" s="2">
        <f t="shared" si="28"/>
        <v>165.19189240124132</v>
      </c>
      <c r="AK71" s="2">
        <f t="shared" si="29"/>
        <v>233.95551922953896</v>
      </c>
      <c r="AL71" s="2">
        <f t="shared" si="30"/>
        <v>-167.4622612837058</v>
      </c>
      <c r="AM71" s="2">
        <f t="shared" si="31"/>
        <v>-86.631594757226196</v>
      </c>
      <c r="AN71" s="2">
        <f t="shared" si="32"/>
        <v>145.05355558984832</v>
      </c>
      <c r="AO71" s="2">
        <f t="shared" si="33"/>
        <v>26398.461332023882</v>
      </c>
      <c r="AP71" s="2">
        <f t="shared" si="34"/>
        <v>-39256.323132662685</v>
      </c>
      <c r="AQ71" s="2">
        <f t="shared" si="35"/>
        <v>-20881.300076630909</v>
      </c>
      <c r="AR71" s="2">
        <f t="shared" si="36"/>
        <v>19447.083576114102</v>
      </c>
      <c r="AS71" s="2">
        <f t="shared" si="37"/>
        <v>-14292.078301155609</v>
      </c>
      <c r="AT71" s="2">
        <f t="shared" si="38"/>
        <v>30908.626996638806</v>
      </c>
      <c r="AU71" s="2">
        <f t="shared" si="39"/>
        <v>33528.067369919896</v>
      </c>
      <c r="AV71" s="2">
        <f t="shared" si="40"/>
        <v>-24448.861134589006</v>
      </c>
      <c r="AW71" s="2">
        <f t="shared" si="41"/>
        <v>-16609.378470952881</v>
      </c>
      <c r="AX71" s="2">
        <f t="shared" si="42"/>
        <v>23378.454761016812</v>
      </c>
      <c r="AY71" s="2">
        <f t="shared" si="43"/>
        <v>25.742869742990692</v>
      </c>
      <c r="AZ71" s="2">
        <f t="shared" si="44"/>
        <v>21.98648783589023</v>
      </c>
      <c r="BA71" s="2">
        <f t="shared" si="45"/>
        <v>-25.742869742990681</v>
      </c>
      <c r="BB71" s="2">
        <f t="shared" si="46"/>
        <v>-21.986487835890244</v>
      </c>
      <c r="BC71" s="2">
        <f t="shared" si="47"/>
        <v>134.34964150664482</v>
      </c>
      <c r="BD71" s="2">
        <f t="shared" si="48"/>
        <v>130.59325959954435</v>
      </c>
      <c r="BE71" s="2">
        <f t="shared" si="49"/>
        <v>82.863902020663446</v>
      </c>
      <c r="BF71" s="2">
        <f t="shared" si="50"/>
        <v>86.620283927763879</v>
      </c>
      <c r="BG71" s="2">
        <f t="shared" si="51"/>
        <v>241.82935471196066</v>
      </c>
      <c r="BH71" s="2">
        <f t="shared" si="52"/>
        <v>235.06786727917984</v>
      </c>
      <c r="BI71" s="2">
        <f t="shared" si="53"/>
        <v>149.15502363719418</v>
      </c>
      <c r="BJ71" s="2">
        <f t="shared" si="54"/>
        <v>155.91651106997497</v>
      </c>
      <c r="BK71" s="2">
        <f t="shared" si="55"/>
        <v>6878.7016451402142</v>
      </c>
      <c r="BL71" s="2">
        <f t="shared" si="56"/>
        <v>6686.3748914966709</v>
      </c>
      <c r="BM71" s="2">
        <f t="shared" si="57"/>
        <v>4242.6317834579686</v>
      </c>
      <c r="BN71" s="2">
        <f t="shared" si="58"/>
        <v>4434.958537101511</v>
      </c>
      <c r="BO71" s="2">
        <f t="shared" si="59"/>
        <v>2819.1520282745701</v>
      </c>
    </row>
    <row r="72" spans="6:67" x14ac:dyDescent="0.25">
      <c r="F72" s="5">
        <v>3.4000000000000002E-2</v>
      </c>
      <c r="G72" s="5">
        <f t="shared" si="5"/>
        <v>0.89011791851710809</v>
      </c>
      <c r="H72" s="2">
        <f t="shared" si="6"/>
        <v>51</v>
      </c>
      <c r="I72" s="4">
        <f t="shared" si="7"/>
        <v>-0.6293203910498375</v>
      </c>
      <c r="J72" s="2">
        <f t="shared" si="8"/>
        <v>0.7771459614569709</v>
      </c>
      <c r="K72" s="2">
        <f t="shared" si="9"/>
        <v>0.62932039104983784</v>
      </c>
      <c r="L72" s="2">
        <f t="shared" si="10"/>
        <v>-0.77714596145697057</v>
      </c>
      <c r="M72" s="2">
        <f t="shared" si="11"/>
        <v>0</v>
      </c>
      <c r="N72" s="2">
        <f t="shared" si="12"/>
        <v>0</v>
      </c>
      <c r="O72" s="2">
        <f t="shared" si="13"/>
        <v>0</v>
      </c>
      <c r="P72" s="2">
        <f t="shared" si="14"/>
        <v>0</v>
      </c>
      <c r="Q72" s="5">
        <f t="shared" si="15"/>
        <v>4.6183418746918719</v>
      </c>
      <c r="R72" s="5">
        <f t="shared" si="15"/>
        <v>6.0248082271986805</v>
      </c>
      <c r="S72" s="5">
        <f t="shared" si="15"/>
        <v>5.8769826567915473</v>
      </c>
      <c r="T72" s="5">
        <f t="shared" si="15"/>
        <v>4.4705163042847387</v>
      </c>
      <c r="U72" s="2">
        <f t="shared" si="16"/>
        <v>2733.1780163922708</v>
      </c>
      <c r="V72" s="2">
        <f t="shared" si="17"/>
        <v>3433.2801376792113</v>
      </c>
      <c r="W72" s="2">
        <f t="shared" si="18"/>
        <v>2121.5663232435654</v>
      </c>
      <c r="X72" s="2">
        <f t="shared" si="19"/>
        <v>1711.9755226849511</v>
      </c>
      <c r="Y72" s="2">
        <f t="shared" si="20"/>
        <v>10000</v>
      </c>
      <c r="Z72" s="2">
        <f t="shared" si="21"/>
        <v>-2724.3038072224149</v>
      </c>
      <c r="AA72" s="2">
        <f t="shared" si="21"/>
        <v>-3414.3165619983338</v>
      </c>
      <c r="AB72" s="2">
        <f t="shared" si="21"/>
        <v>-2110.415437551032</v>
      </c>
      <c r="AC72" s="2">
        <f t="shared" si="21"/>
        <v>-1706.7669669495886</v>
      </c>
      <c r="AD72" s="2">
        <f t="shared" si="22"/>
        <v>-9955.8027737213688</v>
      </c>
      <c r="AE72" s="2">
        <f t="shared" si="23"/>
        <v>-138.49458184395061</v>
      </c>
      <c r="AF72" s="2">
        <f t="shared" si="24"/>
        <v>280.04756190698015</v>
      </c>
      <c r="AG72" s="2">
        <f t="shared" si="25"/>
        <v>136.70940069327759</v>
      </c>
      <c r="AH72" s="2">
        <f t="shared" si="26"/>
        <v>-103.70374668468813</v>
      </c>
      <c r="AI72" s="2">
        <f t="shared" si="27"/>
        <v>174.55863407161903</v>
      </c>
      <c r="AJ72" s="2">
        <f t="shared" si="28"/>
        <v>171.02656531460556</v>
      </c>
      <c r="AK72" s="2">
        <f t="shared" si="29"/>
        <v>226.77804416746281</v>
      </c>
      <c r="AL72" s="2">
        <f t="shared" si="30"/>
        <v>-168.82205018773928</v>
      </c>
      <c r="AM72" s="2">
        <f t="shared" si="31"/>
        <v>-83.977638247760183</v>
      </c>
      <c r="AN72" s="2">
        <f t="shared" si="32"/>
        <v>145.00492104656891</v>
      </c>
      <c r="AO72" s="2">
        <f t="shared" si="33"/>
        <v>25800.669871272043</v>
      </c>
      <c r="AP72" s="2">
        <f t="shared" si="34"/>
        <v>-40022.396903217479</v>
      </c>
      <c r="AQ72" s="2">
        <f t="shared" si="35"/>
        <v>-20027.17422272711</v>
      </c>
      <c r="AR72" s="2">
        <f t="shared" si="36"/>
        <v>19956.822953516941</v>
      </c>
      <c r="AS72" s="2">
        <f t="shared" si="37"/>
        <v>-14292.078301155601</v>
      </c>
      <c r="AT72" s="2">
        <f t="shared" si="38"/>
        <v>31861.173860733415</v>
      </c>
      <c r="AU72" s="2">
        <f t="shared" si="39"/>
        <v>32409.497982418812</v>
      </c>
      <c r="AV72" s="2">
        <f t="shared" si="40"/>
        <v>-24731.50050107776</v>
      </c>
      <c r="AW72" s="2">
        <f t="shared" si="41"/>
        <v>-16160.716581057659</v>
      </c>
      <c r="AX72" s="2">
        <f t="shared" si="42"/>
        <v>23378.454761016812</v>
      </c>
      <c r="AY72" s="2">
        <f t="shared" si="43"/>
        <v>26.309587460024066</v>
      </c>
      <c r="AZ72" s="2">
        <f t="shared" si="44"/>
        <v>21.305083845075071</v>
      </c>
      <c r="BA72" s="2">
        <f t="shared" si="45"/>
        <v>-26.309587460024055</v>
      </c>
      <c r="BB72" s="2">
        <f t="shared" si="46"/>
        <v>-21.305083845075085</v>
      </c>
      <c r="BC72" s="2">
        <f t="shared" si="47"/>
        <v>134.9163592236782</v>
      </c>
      <c r="BD72" s="2">
        <f t="shared" si="48"/>
        <v>129.91185560872918</v>
      </c>
      <c r="BE72" s="2">
        <f t="shared" si="49"/>
        <v>82.297184303630075</v>
      </c>
      <c r="BF72" s="2">
        <f t="shared" si="50"/>
        <v>87.301687918579034</v>
      </c>
      <c r="BG72" s="2">
        <f t="shared" si="51"/>
        <v>242.84944660262073</v>
      </c>
      <c r="BH72" s="2">
        <f t="shared" si="52"/>
        <v>233.84134009571252</v>
      </c>
      <c r="BI72" s="2">
        <f t="shared" si="53"/>
        <v>148.13493174653414</v>
      </c>
      <c r="BJ72" s="2">
        <f t="shared" si="54"/>
        <v>157.14303825344226</v>
      </c>
      <c r="BK72" s="2">
        <f t="shared" si="55"/>
        <v>6907.7175922523238</v>
      </c>
      <c r="BL72" s="2">
        <f t="shared" si="56"/>
        <v>6651.4870071669338</v>
      </c>
      <c r="BM72" s="2">
        <f t="shared" si="57"/>
        <v>4213.6158363458599</v>
      </c>
      <c r="BN72" s="2">
        <f t="shared" si="58"/>
        <v>4469.8464214312471</v>
      </c>
      <c r="BO72" s="2">
        <f t="shared" si="59"/>
        <v>2819.1520282745696</v>
      </c>
    </row>
    <row r="73" spans="6:67" x14ac:dyDescent="0.25">
      <c r="F73" s="5">
        <v>3.5000000000000003E-2</v>
      </c>
      <c r="G73" s="5">
        <f t="shared" si="5"/>
        <v>0.91629785729702307</v>
      </c>
      <c r="H73" s="2">
        <f t="shared" si="6"/>
        <v>52.5</v>
      </c>
      <c r="I73" s="4">
        <f t="shared" si="7"/>
        <v>-0.60876142900872066</v>
      </c>
      <c r="J73" s="2">
        <f t="shared" si="8"/>
        <v>0.79335334029123505</v>
      </c>
      <c r="K73" s="2">
        <f t="shared" si="9"/>
        <v>0.60876142900872088</v>
      </c>
      <c r="L73" s="2">
        <f t="shared" si="10"/>
        <v>-0.79335334029123494</v>
      </c>
      <c r="M73" s="2">
        <f t="shared" si="11"/>
        <v>0</v>
      </c>
      <c r="N73" s="2">
        <f t="shared" si="12"/>
        <v>0</v>
      </c>
      <c r="O73" s="2">
        <f t="shared" si="13"/>
        <v>0</v>
      </c>
      <c r="P73" s="2">
        <f t="shared" si="14"/>
        <v>0</v>
      </c>
      <c r="Q73" s="5">
        <f t="shared" si="15"/>
        <v>4.6389008367329891</v>
      </c>
      <c r="R73" s="5">
        <f t="shared" si="15"/>
        <v>6.0410156060329445</v>
      </c>
      <c r="S73" s="5">
        <f t="shared" si="15"/>
        <v>5.8564236947504309</v>
      </c>
      <c r="T73" s="5">
        <f t="shared" si="15"/>
        <v>4.4543089254504746</v>
      </c>
      <c r="U73" s="2">
        <f t="shared" si="16"/>
        <v>2756.5099467166697</v>
      </c>
      <c r="V73" s="2">
        <f t="shared" si="17"/>
        <v>3424.0726784047361</v>
      </c>
      <c r="W73" s="2">
        <f t="shared" si="18"/>
        <v>2100.0493356910551</v>
      </c>
      <c r="X73" s="2">
        <f t="shared" si="19"/>
        <v>1719.3680391875378</v>
      </c>
      <c r="Y73" s="2">
        <f t="shared" si="20"/>
        <v>10000</v>
      </c>
      <c r="Z73" s="2">
        <f t="shared" si="21"/>
        <v>-2747.4801654903113</v>
      </c>
      <c r="AA73" s="2">
        <f t="shared" si="21"/>
        <v>-3405.0581627994293</v>
      </c>
      <c r="AB73" s="2">
        <f t="shared" si="21"/>
        <v>-2089.0885655977477</v>
      </c>
      <c r="AC73" s="2">
        <f t="shared" si="21"/>
        <v>-1714.1748336588491</v>
      </c>
      <c r="AD73" s="2">
        <f t="shared" si="22"/>
        <v>-9955.8017275463371</v>
      </c>
      <c r="AE73" s="2">
        <f t="shared" si="23"/>
        <v>-135.71397298493076</v>
      </c>
      <c r="AF73" s="2">
        <f t="shared" si="24"/>
        <v>285.88541826786042</v>
      </c>
      <c r="AG73" s="2">
        <f t="shared" si="25"/>
        <v>130.4457669478808</v>
      </c>
      <c r="AH73" s="2">
        <f t="shared" si="26"/>
        <v>-105.9389458804829</v>
      </c>
      <c r="AI73" s="2">
        <f t="shared" si="27"/>
        <v>174.67826635032753</v>
      </c>
      <c r="AJ73" s="2">
        <f t="shared" si="28"/>
        <v>176.86589304304772</v>
      </c>
      <c r="AK73" s="2">
        <f t="shared" si="29"/>
        <v>219.36759690658269</v>
      </c>
      <c r="AL73" s="2">
        <f t="shared" si="30"/>
        <v>-170.00023326620888</v>
      </c>
      <c r="AM73" s="2">
        <f t="shared" si="31"/>
        <v>-81.289812252137082</v>
      </c>
      <c r="AN73" s="2">
        <f t="shared" si="32"/>
        <v>144.94344443128449</v>
      </c>
      <c r="AO73" s="2">
        <f t="shared" si="33"/>
        <v>25170.854013599881</v>
      </c>
      <c r="AP73" s="2">
        <f t="shared" si="34"/>
        <v>-40747.492452185295</v>
      </c>
      <c r="AQ73" s="2">
        <f t="shared" si="35"/>
        <v>-19176.435518761526</v>
      </c>
      <c r="AR73" s="2">
        <f t="shared" si="36"/>
        <v>20460.99565619136</v>
      </c>
      <c r="AS73" s="2">
        <f t="shared" si="37"/>
        <v>-14292.07830115558</v>
      </c>
      <c r="AT73" s="2">
        <f t="shared" si="38"/>
        <v>32803.295606605265</v>
      </c>
      <c r="AU73" s="2">
        <f t="shared" si="39"/>
        <v>31266.650651030781</v>
      </c>
      <c r="AV73" s="2">
        <f t="shared" si="40"/>
        <v>-24991.217328703315</v>
      </c>
      <c r="AW73" s="2">
        <f t="shared" si="41"/>
        <v>-15700.274167915917</v>
      </c>
      <c r="AX73" s="2">
        <f t="shared" si="42"/>
        <v>23378.454761016816</v>
      </c>
      <c r="AY73" s="2">
        <f t="shared" si="43"/>
        <v>26.858273900005557</v>
      </c>
      <c r="AZ73" s="2">
        <f t="shared" si="44"/>
        <v>20.609078414005197</v>
      </c>
      <c r="BA73" s="2">
        <f t="shared" si="45"/>
        <v>-26.85827390000555</v>
      </c>
      <c r="BB73" s="2">
        <f t="shared" si="46"/>
        <v>-20.609078414005197</v>
      </c>
      <c r="BC73" s="2">
        <f t="shared" si="47"/>
        <v>135.46504566365968</v>
      </c>
      <c r="BD73" s="2">
        <f t="shared" si="48"/>
        <v>129.21585017765932</v>
      </c>
      <c r="BE73" s="2">
        <f t="shared" si="49"/>
        <v>81.748497863648566</v>
      </c>
      <c r="BF73" s="2">
        <f t="shared" si="50"/>
        <v>87.997693349648927</v>
      </c>
      <c r="BG73" s="2">
        <f t="shared" si="51"/>
        <v>243.83708219458742</v>
      </c>
      <c r="BH73" s="2">
        <f t="shared" si="52"/>
        <v>232.58853031978677</v>
      </c>
      <c r="BI73" s="2">
        <f t="shared" si="53"/>
        <v>147.14729615456741</v>
      </c>
      <c r="BJ73" s="2">
        <f t="shared" si="54"/>
        <v>158.39584802936804</v>
      </c>
      <c r="BK73" s="2">
        <f t="shared" si="55"/>
        <v>6935.8103379793756</v>
      </c>
      <c r="BL73" s="2">
        <f t="shared" si="56"/>
        <v>6615.8515290961577</v>
      </c>
      <c r="BM73" s="2">
        <f t="shared" si="57"/>
        <v>4185.5230906188071</v>
      </c>
      <c r="BN73" s="2">
        <f t="shared" si="58"/>
        <v>4505.481899502025</v>
      </c>
      <c r="BO73" s="2">
        <f t="shared" si="59"/>
        <v>2819.1520282745701</v>
      </c>
    </row>
    <row r="74" spans="6:67" x14ac:dyDescent="0.25">
      <c r="F74" s="5">
        <v>3.5999999999999997E-2</v>
      </c>
      <c r="G74" s="5">
        <f t="shared" si="5"/>
        <v>0.94247779607693782</v>
      </c>
      <c r="H74" s="2">
        <f t="shared" si="6"/>
        <v>54</v>
      </c>
      <c r="I74" s="4">
        <f t="shared" si="7"/>
        <v>-0.58778525229247325</v>
      </c>
      <c r="J74" s="2">
        <f t="shared" si="8"/>
        <v>0.80901699437494734</v>
      </c>
      <c r="K74" s="2">
        <f t="shared" si="9"/>
        <v>0.58778525229247325</v>
      </c>
      <c r="L74" s="2">
        <f t="shared" si="10"/>
        <v>-0.80901699437494734</v>
      </c>
      <c r="M74" s="2">
        <f t="shared" si="11"/>
        <v>0</v>
      </c>
      <c r="N74" s="2">
        <f t="shared" si="12"/>
        <v>0</v>
      </c>
      <c r="O74" s="2">
        <f t="shared" si="13"/>
        <v>0</v>
      </c>
      <c r="P74" s="2">
        <f t="shared" si="14"/>
        <v>0</v>
      </c>
      <c r="Q74" s="5">
        <f t="shared" si="15"/>
        <v>4.6598770134492362</v>
      </c>
      <c r="R74" s="5">
        <f t="shared" si="15"/>
        <v>6.056679260116657</v>
      </c>
      <c r="S74" s="5">
        <f t="shared" si="15"/>
        <v>5.8354475180341829</v>
      </c>
      <c r="T74" s="5">
        <f t="shared" si="15"/>
        <v>4.4386452713667621</v>
      </c>
      <c r="U74" s="2">
        <f t="shared" si="16"/>
        <v>2779.8135049033785</v>
      </c>
      <c r="V74" s="2">
        <f t="shared" si="17"/>
        <v>3414.0844789081111</v>
      </c>
      <c r="W74" s="2">
        <f t="shared" si="18"/>
        <v>2078.9538813127128</v>
      </c>
      <c r="X74" s="2">
        <f t="shared" si="19"/>
        <v>1727.1481348757954</v>
      </c>
      <c r="Y74" s="2">
        <f t="shared" si="20"/>
        <v>9999.9999999999982</v>
      </c>
      <c r="Z74" s="2">
        <f t="shared" si="21"/>
        <v>-2770.6248930639863</v>
      </c>
      <c r="AA74" s="2">
        <f t="shared" si="21"/>
        <v>-3395.0270766277999</v>
      </c>
      <c r="AB74" s="2">
        <f t="shared" si="21"/>
        <v>-2068.1807367631413</v>
      </c>
      <c r="AC74" s="2">
        <f t="shared" si="21"/>
        <v>-1721.9680366627672</v>
      </c>
      <c r="AD74" s="2">
        <f t="shared" si="22"/>
        <v>-9955.8007431176939</v>
      </c>
      <c r="AE74" s="2">
        <f t="shared" si="23"/>
        <v>-132.7416713794947</v>
      </c>
      <c r="AF74" s="2">
        <f t="shared" si="24"/>
        <v>291.43031119929799</v>
      </c>
      <c r="AG74" s="2">
        <f t="shared" si="25"/>
        <v>124.24073023634858</v>
      </c>
      <c r="AH74" s="2">
        <f t="shared" si="26"/>
        <v>-108.13855267851132</v>
      </c>
      <c r="AI74" s="2">
        <f t="shared" si="27"/>
        <v>174.79081737764056</v>
      </c>
      <c r="AJ74" s="2">
        <f t="shared" si="28"/>
        <v>182.70323657986228</v>
      </c>
      <c r="AK74" s="2">
        <f t="shared" si="29"/>
        <v>211.73651503612709</v>
      </c>
      <c r="AL74" s="2">
        <f t="shared" si="30"/>
        <v>-171.0026948834464</v>
      </c>
      <c r="AM74" s="2">
        <f t="shared" si="31"/>
        <v>-78.567257437886539</v>
      </c>
      <c r="AN74" s="2">
        <f t="shared" si="32"/>
        <v>144.86979929465645</v>
      </c>
      <c r="AO74" s="2">
        <f t="shared" si="33"/>
        <v>24509.00073458485</v>
      </c>
      <c r="AP74" s="2">
        <f t="shared" si="34"/>
        <v>-41430.78545502598</v>
      </c>
      <c r="AQ74" s="2">
        <f t="shared" si="35"/>
        <v>-18329.676474477139</v>
      </c>
      <c r="AR74" s="2">
        <f t="shared" si="36"/>
        <v>20959.382893762682</v>
      </c>
      <c r="AS74" s="2">
        <f t="shared" si="37"/>
        <v>-14292.07830115559</v>
      </c>
      <c r="AT74" s="2">
        <f t="shared" si="38"/>
        <v>33733.74549989729</v>
      </c>
      <c r="AU74" s="2">
        <f t="shared" si="39"/>
        <v>30101.227601742317</v>
      </c>
      <c r="AV74" s="2">
        <f t="shared" si="40"/>
        <v>-25228.635307556127</v>
      </c>
      <c r="AW74" s="2">
        <f t="shared" si="41"/>
        <v>-15227.883033066664</v>
      </c>
      <c r="AX74" s="2">
        <f t="shared" si="42"/>
        <v>23378.454761016819</v>
      </c>
      <c r="AY74" s="2">
        <f t="shared" si="43"/>
        <v>27.388553020656701</v>
      </c>
      <c r="AZ74" s="2">
        <f t="shared" si="44"/>
        <v>19.898948550036788</v>
      </c>
      <c r="BA74" s="2">
        <f t="shared" si="45"/>
        <v>-27.388553020656701</v>
      </c>
      <c r="BB74" s="2">
        <f t="shared" si="46"/>
        <v>-19.898948550036792</v>
      </c>
      <c r="BC74" s="2">
        <f t="shared" si="47"/>
        <v>135.99532478431081</v>
      </c>
      <c r="BD74" s="2">
        <f t="shared" si="48"/>
        <v>128.50572031369092</v>
      </c>
      <c r="BE74" s="2">
        <f t="shared" si="49"/>
        <v>81.218218742997422</v>
      </c>
      <c r="BF74" s="2">
        <f t="shared" si="50"/>
        <v>88.707823213617331</v>
      </c>
      <c r="BG74" s="2">
        <f t="shared" si="51"/>
        <v>244.79158461175945</v>
      </c>
      <c r="BH74" s="2">
        <f t="shared" si="52"/>
        <v>231.31029656464364</v>
      </c>
      <c r="BI74" s="2">
        <f t="shared" si="53"/>
        <v>146.19279373739536</v>
      </c>
      <c r="BJ74" s="2">
        <f t="shared" si="54"/>
        <v>159.6740817845112</v>
      </c>
      <c r="BK74" s="2">
        <f t="shared" si="55"/>
        <v>6962.9606289567146</v>
      </c>
      <c r="BL74" s="2">
        <f t="shared" si="56"/>
        <v>6579.492880060975</v>
      </c>
      <c r="BM74" s="2">
        <f t="shared" si="57"/>
        <v>4158.3727996414682</v>
      </c>
      <c r="BN74" s="2">
        <f t="shared" si="58"/>
        <v>4541.8405485372077</v>
      </c>
      <c r="BO74" s="2">
        <f t="shared" si="59"/>
        <v>2819.1520282745701</v>
      </c>
    </row>
    <row r="75" spans="6:67" x14ac:dyDescent="0.25">
      <c r="F75" s="5">
        <v>3.6999999999999998E-2</v>
      </c>
      <c r="G75" s="5">
        <f t="shared" si="5"/>
        <v>0.9686577348568528</v>
      </c>
      <c r="H75" s="2">
        <f t="shared" si="6"/>
        <v>55.499999999999993</v>
      </c>
      <c r="I75" s="4">
        <f t="shared" si="7"/>
        <v>-0.56640623692483294</v>
      </c>
      <c r="J75" s="2">
        <f t="shared" si="8"/>
        <v>0.8241261886220157</v>
      </c>
      <c r="K75" s="2">
        <f t="shared" si="9"/>
        <v>0.56640623692483283</v>
      </c>
      <c r="L75" s="2">
        <f t="shared" si="10"/>
        <v>-0.82412618862201559</v>
      </c>
      <c r="M75" s="2">
        <f t="shared" si="11"/>
        <v>0</v>
      </c>
      <c r="N75" s="2">
        <f t="shared" si="12"/>
        <v>0</v>
      </c>
      <c r="O75" s="2">
        <f t="shared" si="13"/>
        <v>0</v>
      </c>
      <c r="P75" s="2">
        <f t="shared" si="14"/>
        <v>0</v>
      </c>
      <c r="Q75" s="5">
        <f t="shared" si="15"/>
        <v>4.6812560288168763</v>
      </c>
      <c r="R75" s="5">
        <f t="shared" si="15"/>
        <v>6.0717884543637251</v>
      </c>
      <c r="S75" s="5">
        <f t="shared" si="15"/>
        <v>5.814068502666542</v>
      </c>
      <c r="T75" s="5">
        <f t="shared" si="15"/>
        <v>4.4235360771196941</v>
      </c>
      <c r="U75" s="2">
        <f t="shared" si="16"/>
        <v>2803.0704503901552</v>
      </c>
      <c r="V75" s="2">
        <f t="shared" si="17"/>
        <v>3403.3246540698487</v>
      </c>
      <c r="W75" s="2">
        <f t="shared" si="18"/>
        <v>2058.2921484117269</v>
      </c>
      <c r="X75" s="2">
        <f t="shared" si="19"/>
        <v>1735.3127471282671</v>
      </c>
      <c r="Y75" s="2">
        <f t="shared" si="20"/>
        <v>9999.9999999999982</v>
      </c>
      <c r="Z75" s="2">
        <f t="shared" si="21"/>
        <v>-2793.7197974943729</v>
      </c>
      <c r="AA75" s="2">
        <f t="shared" si="21"/>
        <v>-3384.232500880863</v>
      </c>
      <c r="AB75" s="2">
        <f t="shared" si="21"/>
        <v>-2047.7040163560953</v>
      </c>
      <c r="AC75" s="2">
        <f t="shared" si="21"/>
        <v>-1730.1435164897189</v>
      </c>
      <c r="AD75" s="2">
        <f t="shared" si="22"/>
        <v>-9955.7998312210511</v>
      </c>
      <c r="AE75" s="2">
        <f t="shared" si="23"/>
        <v>-129.5741923115354</v>
      </c>
      <c r="AF75" s="2">
        <f t="shared" si="24"/>
        <v>296.67292951670737</v>
      </c>
      <c r="AG75" s="2">
        <f t="shared" si="25"/>
        <v>118.0992042043961</v>
      </c>
      <c r="AH75" s="2">
        <f t="shared" si="26"/>
        <v>-110.30288738861843</v>
      </c>
      <c r="AI75" s="2">
        <f t="shared" si="27"/>
        <v>174.89505402094966</v>
      </c>
      <c r="AJ75" s="2">
        <f t="shared" si="28"/>
        <v>188.53161969622363</v>
      </c>
      <c r="AK75" s="2">
        <f t="shared" si="29"/>
        <v>203.89765538939147</v>
      </c>
      <c r="AL75" s="2">
        <f t="shared" si="30"/>
        <v>-171.83540839642708</v>
      </c>
      <c r="AM75" s="2">
        <f t="shared" si="31"/>
        <v>-75.809074180975486</v>
      </c>
      <c r="AN75" s="2">
        <f t="shared" si="32"/>
        <v>144.78479250821255</v>
      </c>
      <c r="AO75" s="2">
        <f t="shared" si="33"/>
        <v>23815.148784610265</v>
      </c>
      <c r="AP75" s="2">
        <f t="shared" si="34"/>
        <v>-42071.534637028868</v>
      </c>
      <c r="AQ75" s="2">
        <f t="shared" si="35"/>
        <v>-17487.442654107239</v>
      </c>
      <c r="AR75" s="2">
        <f t="shared" si="36"/>
        <v>21451.750205370274</v>
      </c>
      <c r="AS75" s="2">
        <f t="shared" si="37"/>
        <v>-14292.078301155565</v>
      </c>
      <c r="AT75" s="2">
        <f t="shared" si="38"/>
        <v>34651.256500785523</v>
      </c>
      <c r="AU75" s="2">
        <f t="shared" si="39"/>
        <v>28914.964655178173</v>
      </c>
      <c r="AV75" s="2">
        <f t="shared" si="40"/>
        <v>-25444.386950117652</v>
      </c>
      <c r="AW75" s="2">
        <f t="shared" si="41"/>
        <v>-14743.379444829239</v>
      </c>
      <c r="AX75" s="2">
        <f t="shared" si="42"/>
        <v>23378.454761016801</v>
      </c>
      <c r="AY75" s="2">
        <f t="shared" si="43"/>
        <v>27.900061395156236</v>
      </c>
      <c r="AZ75" s="2">
        <f t="shared" si="44"/>
        <v>19.175180940706841</v>
      </c>
      <c r="BA75" s="2">
        <f t="shared" si="45"/>
        <v>-27.900061395156239</v>
      </c>
      <c r="BB75" s="2">
        <f t="shared" si="46"/>
        <v>-19.175180940706845</v>
      </c>
      <c r="BC75" s="2">
        <f t="shared" si="47"/>
        <v>136.50683315881037</v>
      </c>
      <c r="BD75" s="2">
        <f t="shared" si="48"/>
        <v>127.78195270436096</v>
      </c>
      <c r="BE75" s="2">
        <f t="shared" si="49"/>
        <v>80.70671036849788</v>
      </c>
      <c r="BF75" s="2">
        <f t="shared" si="50"/>
        <v>89.431590822947271</v>
      </c>
      <c r="BG75" s="2">
        <f t="shared" si="51"/>
        <v>245.71229968585865</v>
      </c>
      <c r="BH75" s="2">
        <f t="shared" si="52"/>
        <v>230.00751486784969</v>
      </c>
      <c r="BI75" s="2">
        <f t="shared" si="53"/>
        <v>145.27207866329618</v>
      </c>
      <c r="BJ75" s="2">
        <f t="shared" si="54"/>
        <v>160.97686348130509</v>
      </c>
      <c r="BK75" s="2">
        <f t="shared" si="55"/>
        <v>6989.1498577310904</v>
      </c>
      <c r="BL75" s="2">
        <f t="shared" si="56"/>
        <v>6542.4359784632816</v>
      </c>
      <c r="BM75" s="2">
        <f t="shared" si="57"/>
        <v>4132.1835708670915</v>
      </c>
      <c r="BN75" s="2">
        <f t="shared" si="58"/>
        <v>4578.8974501349003</v>
      </c>
      <c r="BO75" s="2">
        <f t="shared" si="59"/>
        <v>2819.1520282745691</v>
      </c>
    </row>
    <row r="76" spans="6:67" x14ac:dyDescent="0.25">
      <c r="F76" s="5">
        <v>3.7999999999999999E-2</v>
      </c>
      <c r="G76" s="5">
        <f t="shared" si="5"/>
        <v>0.99483767363676778</v>
      </c>
      <c r="H76" s="2">
        <f t="shared" si="6"/>
        <v>57</v>
      </c>
      <c r="I76" s="4">
        <f t="shared" si="7"/>
        <v>-0.5446390350150272</v>
      </c>
      <c r="J76" s="2">
        <f t="shared" si="8"/>
        <v>0.83867056794542394</v>
      </c>
      <c r="K76" s="2">
        <f t="shared" si="9"/>
        <v>0.54463903501502697</v>
      </c>
      <c r="L76" s="2">
        <f t="shared" si="10"/>
        <v>-0.83867056794542405</v>
      </c>
      <c r="M76" s="2">
        <f t="shared" si="11"/>
        <v>0</v>
      </c>
      <c r="N76" s="2">
        <f t="shared" si="12"/>
        <v>0</v>
      </c>
      <c r="O76" s="2">
        <f t="shared" si="13"/>
        <v>0</v>
      </c>
      <c r="P76" s="2">
        <f t="shared" si="14"/>
        <v>0</v>
      </c>
      <c r="Q76" s="5">
        <f t="shared" si="15"/>
        <v>4.7030232307266822</v>
      </c>
      <c r="R76" s="5">
        <f t="shared" si="15"/>
        <v>6.0863328336871332</v>
      </c>
      <c r="S76" s="5">
        <f t="shared" si="15"/>
        <v>5.792301300756737</v>
      </c>
      <c r="T76" s="5">
        <f t="shared" si="15"/>
        <v>4.4089916977962851</v>
      </c>
      <c r="U76" s="2">
        <f t="shared" si="16"/>
        <v>2826.2621766941538</v>
      </c>
      <c r="V76" s="2">
        <f t="shared" si="17"/>
        <v>3391.8032454705472</v>
      </c>
      <c r="W76" s="2">
        <f t="shared" si="18"/>
        <v>2038.0756301736349</v>
      </c>
      <c r="X76" s="2">
        <f t="shared" si="19"/>
        <v>1743.8589476616619</v>
      </c>
      <c r="Y76" s="2">
        <f t="shared" si="20"/>
        <v>9999.9999999999982</v>
      </c>
      <c r="Z76" s="2">
        <f t="shared" si="21"/>
        <v>-2816.7463269421878</v>
      </c>
      <c r="AA76" s="2">
        <f t="shared" si="21"/>
        <v>-3372.6845452058324</v>
      </c>
      <c r="AB76" s="2">
        <f t="shared" si="21"/>
        <v>-2027.6697837013164</v>
      </c>
      <c r="AC76" s="2">
        <f t="shared" si="21"/>
        <v>-1738.6983459979949</v>
      </c>
      <c r="AD76" s="2">
        <f t="shared" si="22"/>
        <v>-9955.799001847332</v>
      </c>
      <c r="AE76" s="2">
        <f t="shared" si="23"/>
        <v>-126.20829655767271</v>
      </c>
      <c r="AF76" s="2">
        <f t="shared" si="24"/>
        <v>301.60465707676406</v>
      </c>
      <c r="AG76" s="2">
        <f t="shared" si="25"/>
        <v>112.02567309415778</v>
      </c>
      <c r="AH76" s="2">
        <f t="shared" si="26"/>
        <v>-112.43219937147077</v>
      </c>
      <c r="AI76" s="2">
        <f t="shared" si="27"/>
        <v>174.98983424177837</v>
      </c>
      <c r="AJ76" s="2">
        <f t="shared" si="28"/>
        <v>194.34373401188077</v>
      </c>
      <c r="AK76" s="2">
        <f t="shared" si="29"/>
        <v>195.86435444938198</v>
      </c>
      <c r="AL76" s="2">
        <f t="shared" si="30"/>
        <v>-172.50440904543962</v>
      </c>
      <c r="AM76" s="2">
        <f t="shared" si="31"/>
        <v>-73.014323991729484</v>
      </c>
      <c r="AN76" s="2">
        <f t="shared" si="32"/>
        <v>144.68935542409361</v>
      </c>
      <c r="AO76" s="2">
        <f t="shared" si="33"/>
        <v>23089.390569212614</v>
      </c>
      <c r="AP76" s="2">
        <f t="shared" si="34"/>
        <v>-42669.083313568743</v>
      </c>
      <c r="AQ76" s="2">
        <f t="shared" si="35"/>
        <v>-16650.233167581173</v>
      </c>
      <c r="AR76" s="2">
        <f t="shared" si="36"/>
        <v>21937.847610781733</v>
      </c>
      <c r="AS76" s="2">
        <f t="shared" si="37"/>
        <v>-14292.078301155569</v>
      </c>
      <c r="AT76" s="2">
        <f t="shared" si="38"/>
        <v>35554.543573361341</v>
      </c>
      <c r="AU76" s="2">
        <f t="shared" si="39"/>
        <v>27709.62669860875</v>
      </c>
      <c r="AV76" s="2">
        <f t="shared" si="40"/>
        <v>-25639.110694101753</v>
      </c>
      <c r="AW76" s="2">
        <f t="shared" si="41"/>
        <v>-14246.604816851519</v>
      </c>
      <c r="AX76" s="2">
        <f t="shared" si="42"/>
        <v>23378.454761016816</v>
      </c>
      <c r="AY76" s="2">
        <f t="shared" si="43"/>
        <v>28.392448461214695</v>
      </c>
      <c r="AZ76" s="2">
        <f t="shared" si="44"/>
        <v>18.438271620181808</v>
      </c>
      <c r="BA76" s="2">
        <f t="shared" si="45"/>
        <v>-28.392448461214698</v>
      </c>
      <c r="BB76" s="2">
        <f t="shared" si="46"/>
        <v>-18.438271620181798</v>
      </c>
      <c r="BC76" s="2">
        <f t="shared" si="47"/>
        <v>136.99922022486882</v>
      </c>
      <c r="BD76" s="2">
        <f t="shared" si="48"/>
        <v>127.04504338383593</v>
      </c>
      <c r="BE76" s="2">
        <f t="shared" si="49"/>
        <v>80.214323302439425</v>
      </c>
      <c r="BF76" s="2">
        <f t="shared" si="50"/>
        <v>90.168500143472329</v>
      </c>
      <c r="BG76" s="2">
        <f t="shared" si="51"/>
        <v>246.59859640476387</v>
      </c>
      <c r="BH76" s="2">
        <f t="shared" si="52"/>
        <v>228.68107809090469</v>
      </c>
      <c r="BI76" s="2">
        <f t="shared" si="53"/>
        <v>144.38578194439094</v>
      </c>
      <c r="BJ76" s="2">
        <f t="shared" si="54"/>
        <v>162.3033002582502</v>
      </c>
      <c r="BK76" s="2">
        <f t="shared" si="55"/>
        <v>7014.3600755132848</v>
      </c>
      <c r="BL76" s="2">
        <f t="shared" si="56"/>
        <v>6504.7062212523997</v>
      </c>
      <c r="BM76" s="2">
        <f t="shared" si="57"/>
        <v>4106.9733530848989</v>
      </c>
      <c r="BN76" s="2">
        <f t="shared" si="58"/>
        <v>4616.6272073457831</v>
      </c>
      <c r="BO76" s="2">
        <f t="shared" si="59"/>
        <v>2819.1520282745701</v>
      </c>
    </row>
    <row r="77" spans="6:67" x14ac:dyDescent="0.25">
      <c r="F77" s="5">
        <v>3.9E-2</v>
      </c>
      <c r="G77" s="5">
        <f t="shared" si="5"/>
        <v>1.0210176124166828</v>
      </c>
      <c r="H77" s="2">
        <f t="shared" si="6"/>
        <v>58.5</v>
      </c>
      <c r="I77" s="4">
        <f t="shared" si="7"/>
        <v>-0.52249856471594891</v>
      </c>
      <c r="J77" s="2">
        <f t="shared" si="8"/>
        <v>0.85264016435409218</v>
      </c>
      <c r="K77" s="2">
        <f t="shared" si="9"/>
        <v>0.52249856471594858</v>
      </c>
      <c r="L77" s="2">
        <f t="shared" si="10"/>
        <v>-0.85264016435409229</v>
      </c>
      <c r="M77" s="2">
        <f t="shared" si="11"/>
        <v>0</v>
      </c>
      <c r="N77" s="2">
        <f t="shared" si="12"/>
        <v>0</v>
      </c>
      <c r="O77" s="2">
        <f t="shared" si="13"/>
        <v>0</v>
      </c>
      <c r="P77" s="2">
        <f t="shared" si="14"/>
        <v>0</v>
      </c>
      <c r="Q77" s="5">
        <f t="shared" si="15"/>
        <v>4.7251637010257603</v>
      </c>
      <c r="R77" s="5">
        <f t="shared" si="15"/>
        <v>6.1003024300958018</v>
      </c>
      <c r="S77" s="5">
        <f t="shared" si="15"/>
        <v>5.7701608304576579</v>
      </c>
      <c r="T77" s="5">
        <f t="shared" si="15"/>
        <v>4.3950221013876174</v>
      </c>
      <c r="U77" s="2">
        <f t="shared" si="16"/>
        <v>2849.3697314748651</v>
      </c>
      <c r="V77" s="2">
        <f t="shared" si="17"/>
        <v>3379.5312071979079</v>
      </c>
      <c r="W77" s="2">
        <f t="shared" si="18"/>
        <v>2018.3151241004421</v>
      </c>
      <c r="X77" s="2">
        <f t="shared" si="19"/>
        <v>1752.7839372267833</v>
      </c>
      <c r="Y77" s="2">
        <f t="shared" si="20"/>
        <v>9999.9999999999982</v>
      </c>
      <c r="Z77" s="2">
        <f t="shared" si="21"/>
        <v>-2839.6855904575459</v>
      </c>
      <c r="AA77" s="2">
        <f t="shared" si="21"/>
        <v>-3360.3942170585296</v>
      </c>
      <c r="AB77" s="2">
        <f t="shared" si="21"/>
        <v>-2008.0887314780548</v>
      </c>
      <c r="AC77" s="2">
        <f t="shared" si="21"/>
        <v>-1747.6297250892026</v>
      </c>
      <c r="AD77" s="2">
        <f t="shared" si="22"/>
        <v>-9955.7982640833325</v>
      </c>
      <c r="AE77" s="2">
        <f t="shared" si="23"/>
        <v>-122.64101402838038</v>
      </c>
      <c r="AF77" s="2">
        <f t="shared" si="24"/>
        <v>306.21760027880867</v>
      </c>
      <c r="AG77" s="2">
        <f t="shared" si="25"/>
        <v>106.02419890750345</v>
      </c>
      <c r="AH77" s="2">
        <f t="shared" si="26"/>
        <v>-114.52666554973888</v>
      </c>
      <c r="AI77" s="2">
        <f t="shared" si="27"/>
        <v>175.07411960819286</v>
      </c>
      <c r="AJ77" s="2">
        <f t="shared" si="28"/>
        <v>200.13194565339808</v>
      </c>
      <c r="AK77" s="2">
        <f t="shared" si="29"/>
        <v>187.65038679317263</v>
      </c>
      <c r="AL77" s="2">
        <f t="shared" si="30"/>
        <v>-173.01576786368798</v>
      </c>
      <c r="AM77" s="2">
        <f t="shared" si="31"/>
        <v>-70.182030911918361</v>
      </c>
      <c r="AN77" s="2">
        <f t="shared" si="32"/>
        <v>144.58453367096436</v>
      </c>
      <c r="AO77" s="2">
        <f t="shared" si="33"/>
        <v>22331.873925610289</v>
      </c>
      <c r="AP77" s="2">
        <f t="shared" si="34"/>
        <v>-43222.860659175116</v>
      </c>
      <c r="AQ77" s="2">
        <f t="shared" si="35"/>
        <v>-15818.50133230459</v>
      </c>
      <c r="AR77" s="2">
        <f t="shared" si="36"/>
        <v>22417.409764713862</v>
      </c>
      <c r="AS77" s="2">
        <f t="shared" si="37"/>
        <v>-14292.078301155554</v>
      </c>
      <c r="AT77" s="2">
        <f t="shared" si="38"/>
        <v>36442.306142254565</v>
      </c>
      <c r="AU77" s="2">
        <f t="shared" si="39"/>
        <v>26487.003077604975</v>
      </c>
      <c r="AV77" s="2">
        <f t="shared" si="40"/>
        <v>-25813.448086970271</v>
      </c>
      <c r="AW77" s="2">
        <f t="shared" si="41"/>
        <v>-13737.406371872456</v>
      </c>
      <c r="AX77" s="2">
        <f t="shared" si="42"/>
        <v>23378.454761016816</v>
      </c>
      <c r="AY77" s="2">
        <f t="shared" si="43"/>
        <v>28.865376761332286</v>
      </c>
      <c r="AZ77" s="2">
        <f t="shared" si="44"/>
        <v>17.688725629300503</v>
      </c>
      <c r="BA77" s="2">
        <f t="shared" si="45"/>
        <v>-28.865376761332293</v>
      </c>
      <c r="BB77" s="2">
        <f t="shared" si="46"/>
        <v>-17.688725629300496</v>
      </c>
      <c r="BC77" s="2">
        <f t="shared" si="47"/>
        <v>137.47214852498641</v>
      </c>
      <c r="BD77" s="2">
        <f t="shared" si="48"/>
        <v>126.29549739295463</v>
      </c>
      <c r="BE77" s="2">
        <f t="shared" si="49"/>
        <v>79.741395002321838</v>
      </c>
      <c r="BF77" s="2">
        <f t="shared" si="50"/>
        <v>90.918046134353631</v>
      </c>
      <c r="BG77" s="2">
        <f t="shared" si="51"/>
        <v>247.44986734497553</v>
      </c>
      <c r="BH77" s="2">
        <f t="shared" si="52"/>
        <v>227.33189530731832</v>
      </c>
      <c r="BI77" s="2">
        <f t="shared" si="53"/>
        <v>143.53451100417931</v>
      </c>
      <c r="BJ77" s="2">
        <f t="shared" si="54"/>
        <v>163.65248304183652</v>
      </c>
      <c r="BK77" s="2">
        <f t="shared" si="55"/>
        <v>7038.5740044793047</v>
      </c>
      <c r="BL77" s="2">
        <f t="shared" si="56"/>
        <v>6466.329466519277</v>
      </c>
      <c r="BM77" s="2">
        <f t="shared" si="57"/>
        <v>4082.7594241188781</v>
      </c>
      <c r="BN77" s="2">
        <f t="shared" si="58"/>
        <v>4655.0039620789066</v>
      </c>
      <c r="BO77" s="2">
        <f t="shared" si="59"/>
        <v>2819.1520282745696</v>
      </c>
    </row>
    <row r="78" spans="6:67" x14ac:dyDescent="0.25">
      <c r="F78" s="5">
        <v>0.04</v>
      </c>
      <c r="G78" s="5">
        <f t="shared" si="5"/>
        <v>1.0471975511965976</v>
      </c>
      <c r="H78" s="2">
        <f t="shared" si="6"/>
        <v>59.999999999999993</v>
      </c>
      <c r="I78" s="4">
        <f t="shared" si="7"/>
        <v>-0.50000000000000011</v>
      </c>
      <c r="J78" s="2">
        <f t="shared" si="8"/>
        <v>0.86602540378443849</v>
      </c>
      <c r="K78" s="2">
        <f t="shared" si="9"/>
        <v>0.50000000000000044</v>
      </c>
      <c r="L78" s="2">
        <f t="shared" si="10"/>
        <v>-0.86602540378443837</v>
      </c>
      <c r="M78" s="2">
        <f t="shared" si="11"/>
        <v>0</v>
      </c>
      <c r="N78" s="2">
        <f t="shared" si="12"/>
        <v>0</v>
      </c>
      <c r="O78" s="2">
        <f t="shared" si="13"/>
        <v>0</v>
      </c>
      <c r="P78" s="2">
        <f t="shared" si="14"/>
        <v>0</v>
      </c>
      <c r="Q78" s="5">
        <f t="shared" si="15"/>
        <v>4.7476622657417096</v>
      </c>
      <c r="R78" s="5">
        <f t="shared" si="15"/>
        <v>6.1136876695261479</v>
      </c>
      <c r="S78" s="5">
        <f t="shared" si="15"/>
        <v>5.7476622657417096</v>
      </c>
      <c r="T78" s="5">
        <f t="shared" si="15"/>
        <v>4.3816368619572712</v>
      </c>
      <c r="U78" s="2">
        <f t="shared" si="16"/>
        <v>2872.3738379045585</v>
      </c>
      <c r="V78" s="2">
        <f t="shared" si="17"/>
        <v>3366.5203899578914</v>
      </c>
      <c r="W78" s="2">
        <f t="shared" si="18"/>
        <v>1999.0207329920229</v>
      </c>
      <c r="X78" s="2">
        <f t="shared" si="19"/>
        <v>1762.0850391455263</v>
      </c>
      <c r="Y78" s="2">
        <f t="shared" si="20"/>
        <v>9999.9999999999982</v>
      </c>
      <c r="Z78" s="2">
        <f t="shared" si="21"/>
        <v>-2862.5183795560506</v>
      </c>
      <c r="AA78" s="2">
        <f t="shared" si="21"/>
        <v>-3347.37340561253</v>
      </c>
      <c r="AB78" s="2">
        <f t="shared" si="21"/>
        <v>-1988.9708665775702</v>
      </c>
      <c r="AC78" s="2">
        <f t="shared" si="21"/>
        <v>-1756.9349742659995</v>
      </c>
      <c r="AD78" s="2">
        <f t="shared" si="22"/>
        <v>-9955.7976260121504</v>
      </c>
      <c r="AE78" s="2">
        <f t="shared" si="23"/>
        <v>-118.86966747489312</v>
      </c>
      <c r="AF78" s="2">
        <f t="shared" si="24"/>
        <v>310.50461276791708</v>
      </c>
      <c r="AG78" s="2">
        <f t="shared" si="25"/>
        <v>100.09843010461536</v>
      </c>
      <c r="AH78" s="2">
        <f t="shared" si="26"/>
        <v>-116.58638872555824</v>
      </c>
      <c r="AI78" s="2">
        <f t="shared" si="27"/>
        <v>175.14698667208111</v>
      </c>
      <c r="AJ78" s="2">
        <f t="shared" si="28"/>
        <v>205.88830354533246</v>
      </c>
      <c r="AK78" s="2">
        <f t="shared" si="29"/>
        <v>179.26992176617759</v>
      </c>
      <c r="AL78" s="2">
        <f t="shared" si="30"/>
        <v>-173.37556669907565</v>
      </c>
      <c r="AM78" s="2">
        <f t="shared" si="31"/>
        <v>-67.311182914547473</v>
      </c>
      <c r="AN78" s="2">
        <f t="shared" si="32"/>
        <v>144.47147569788689</v>
      </c>
      <c r="AO78" s="2">
        <f t="shared" si="33"/>
        <v>21542.803784284191</v>
      </c>
      <c r="AP78" s="2">
        <f t="shared" si="34"/>
        <v>-43732.382700927425</v>
      </c>
      <c r="AQ78" s="2">
        <f t="shared" si="35"/>
        <v>-14992.655497440184</v>
      </c>
      <c r="AR78" s="2">
        <f t="shared" si="36"/>
        <v>22890.156112927834</v>
      </c>
      <c r="AS78" s="2">
        <f t="shared" si="37"/>
        <v>-14292.078301155583</v>
      </c>
      <c r="AT78" s="2">
        <f t="shared" si="38"/>
        <v>37313.230691867291</v>
      </c>
      <c r="AU78" s="2">
        <f t="shared" si="39"/>
        <v>25248.902924684204</v>
      </c>
      <c r="AV78" s="2">
        <f t="shared" si="40"/>
        <v>-25968.041061943208</v>
      </c>
      <c r="AW78" s="2">
        <f t="shared" si="41"/>
        <v>-13215.637793591457</v>
      </c>
      <c r="AX78" s="2">
        <f t="shared" si="42"/>
        <v>23378.45476101683</v>
      </c>
      <c r="AY78" s="2">
        <f t="shared" si="43"/>
        <v>29.318522174075397</v>
      </c>
      <c r="AZ78" s="2">
        <f t="shared" si="44"/>
        <v>16.927056669444454</v>
      </c>
      <c r="BA78" s="2">
        <f t="shared" si="45"/>
        <v>-29.31852217407539</v>
      </c>
      <c r="BB78" s="2">
        <f t="shared" si="46"/>
        <v>-16.927056669444458</v>
      </c>
      <c r="BC78" s="2">
        <f t="shared" si="47"/>
        <v>137.92529393772952</v>
      </c>
      <c r="BD78" s="2">
        <f t="shared" si="48"/>
        <v>125.53382843309858</v>
      </c>
      <c r="BE78" s="2">
        <f t="shared" si="49"/>
        <v>79.288249589578726</v>
      </c>
      <c r="BF78" s="2">
        <f t="shared" si="50"/>
        <v>91.679715094209669</v>
      </c>
      <c r="BG78" s="2">
        <f t="shared" si="51"/>
        <v>248.26552908791314</v>
      </c>
      <c r="BH78" s="2">
        <f t="shared" si="52"/>
        <v>225.96089117957743</v>
      </c>
      <c r="BI78" s="2">
        <f t="shared" si="53"/>
        <v>142.7188492612417</v>
      </c>
      <c r="BJ78" s="2">
        <f t="shared" si="54"/>
        <v>165.02348716957741</v>
      </c>
      <c r="BK78" s="2">
        <f t="shared" si="55"/>
        <v>7061.7750496117515</v>
      </c>
      <c r="BL78" s="2">
        <f t="shared" si="56"/>
        <v>6427.3320157746466</v>
      </c>
      <c r="BM78" s="2">
        <f t="shared" si="57"/>
        <v>4059.5583789864309</v>
      </c>
      <c r="BN78" s="2">
        <f t="shared" si="58"/>
        <v>4694.0014128235352</v>
      </c>
      <c r="BO78" s="2">
        <f t="shared" si="59"/>
        <v>2819.1520282745696</v>
      </c>
    </row>
    <row r="79" spans="6:67" x14ac:dyDescent="0.25">
      <c r="F79" s="5">
        <v>4.1000000000000002E-2</v>
      </c>
      <c r="G79" s="5">
        <f t="shared" si="5"/>
        <v>1.0733774899765127</v>
      </c>
      <c r="H79" s="2">
        <f t="shared" si="6"/>
        <v>61.500000000000007</v>
      </c>
      <c r="I79" s="4">
        <f t="shared" si="7"/>
        <v>-0.47715876025960841</v>
      </c>
      <c r="J79" s="2">
        <f t="shared" si="8"/>
        <v>0.87881711266196527</v>
      </c>
      <c r="K79" s="2">
        <f t="shared" si="9"/>
        <v>0.47715876025960868</v>
      </c>
      <c r="L79" s="2">
        <f t="shared" si="10"/>
        <v>-0.87881711266196516</v>
      </c>
      <c r="M79" s="2">
        <f t="shared" si="11"/>
        <v>0</v>
      </c>
      <c r="N79" s="2">
        <f t="shared" si="12"/>
        <v>0</v>
      </c>
      <c r="O79" s="2">
        <f t="shared" si="13"/>
        <v>0</v>
      </c>
      <c r="P79" s="2">
        <f t="shared" si="14"/>
        <v>0</v>
      </c>
      <c r="Q79" s="5">
        <f t="shared" si="15"/>
        <v>4.7705035054821012</v>
      </c>
      <c r="R79" s="5">
        <f t="shared" si="15"/>
        <v>6.1264793784036744</v>
      </c>
      <c r="S79" s="5">
        <f t="shared" si="15"/>
        <v>5.7248210260013179</v>
      </c>
      <c r="T79" s="5">
        <f t="shared" si="15"/>
        <v>4.3688451530797447</v>
      </c>
      <c r="U79" s="2">
        <f t="shared" si="16"/>
        <v>2895.2549173086381</v>
      </c>
      <c r="V79" s="2">
        <f t="shared" si="17"/>
        <v>3352.7835235238585</v>
      </c>
      <c r="W79" s="2">
        <f t="shared" si="18"/>
        <v>1980.2018674511362</v>
      </c>
      <c r="X79" s="2">
        <f t="shared" si="19"/>
        <v>1771.7596917163662</v>
      </c>
      <c r="Y79" s="2">
        <f t="shared" si="20"/>
        <v>10000</v>
      </c>
      <c r="Z79" s="2">
        <f t="shared" si="21"/>
        <v>-2885.2251910523928</v>
      </c>
      <c r="AA79" s="2">
        <f t="shared" si="21"/>
        <v>-3333.634864053588</v>
      </c>
      <c r="AB79" s="2">
        <f t="shared" si="21"/>
        <v>-1970.3255124572531</v>
      </c>
      <c r="AC79" s="2">
        <f t="shared" si="21"/>
        <v>-1766.6115270613898</v>
      </c>
      <c r="AD79" s="2">
        <f t="shared" si="22"/>
        <v>-9955.7970946246242</v>
      </c>
      <c r="AE79" s="2">
        <f t="shared" si="23"/>
        <v>-114.89189615139112</v>
      </c>
      <c r="AF79" s="2">
        <f t="shared" si="24"/>
        <v>314.4593172176364</v>
      </c>
      <c r="AG79" s="2">
        <f t="shared" si="25"/>
        <v>94.251611721707036</v>
      </c>
      <c r="AH79" s="2">
        <f t="shared" si="26"/>
        <v>-118.61139570131003</v>
      </c>
      <c r="AI79" s="2">
        <f t="shared" si="27"/>
        <v>175.20763708664231</v>
      </c>
      <c r="AJ79" s="2">
        <f t="shared" si="28"/>
        <v>211.60454937281168</v>
      </c>
      <c r="AK79" s="2">
        <f t="shared" si="29"/>
        <v>170.73747858772703</v>
      </c>
      <c r="AL79" s="2">
        <f t="shared" si="30"/>
        <v>-173.58987443076973</v>
      </c>
      <c r="AM79" s="2">
        <f t="shared" si="31"/>
        <v>-64.40073333809633</v>
      </c>
      <c r="AN79" s="2">
        <f t="shared" si="32"/>
        <v>144.35142019167264</v>
      </c>
      <c r="AO79" s="2">
        <f t="shared" si="33"/>
        <v>20722.443704677873</v>
      </c>
      <c r="AP79" s="2">
        <f t="shared" si="34"/>
        <v>-44197.253032857712</v>
      </c>
      <c r="AQ79" s="2">
        <f t="shared" si="35"/>
        <v>-14173.060022051191</v>
      </c>
      <c r="AR79" s="2">
        <f t="shared" si="36"/>
        <v>23355.791049075458</v>
      </c>
      <c r="AS79" s="2">
        <f t="shared" si="37"/>
        <v>-14292.078301155576</v>
      </c>
      <c r="AT79" s="2">
        <f t="shared" si="38"/>
        <v>38165.993502743018</v>
      </c>
      <c r="AU79" s="2">
        <f t="shared" si="39"/>
        <v>23997.150442552302</v>
      </c>
      <c r="AV79" s="2">
        <f t="shared" si="40"/>
        <v>-26103.52931461859</v>
      </c>
      <c r="AW79" s="2">
        <f t="shared" si="41"/>
        <v>-12681.159869659919</v>
      </c>
      <c r="AX79" s="2">
        <f t="shared" si="42"/>
        <v>23378.454761016816</v>
      </c>
      <c r="AY79" s="2">
        <f t="shared" si="43"/>
        <v>29.751574136213261</v>
      </c>
      <c r="AZ79" s="2">
        <f t="shared" si="44"/>
        <v>16.153786750472502</v>
      </c>
      <c r="BA79" s="2">
        <f t="shared" si="45"/>
        <v>-29.751574136213257</v>
      </c>
      <c r="BB79" s="2">
        <f t="shared" si="46"/>
        <v>-16.153786750472506</v>
      </c>
      <c r="BC79" s="2">
        <f t="shared" si="47"/>
        <v>138.35834589986737</v>
      </c>
      <c r="BD79" s="2">
        <f t="shared" si="48"/>
        <v>124.76055851412663</v>
      </c>
      <c r="BE79" s="2">
        <f t="shared" si="49"/>
        <v>78.855197627440873</v>
      </c>
      <c r="BF79" s="2">
        <f t="shared" si="50"/>
        <v>92.452985013181618</v>
      </c>
      <c r="BG79" s="2">
        <f t="shared" si="51"/>
        <v>249.04502261976126</v>
      </c>
      <c r="BH79" s="2">
        <f t="shared" si="52"/>
        <v>224.56900532542792</v>
      </c>
      <c r="BI79" s="2">
        <f t="shared" si="53"/>
        <v>141.93935572939355</v>
      </c>
      <c r="BJ79" s="2">
        <f t="shared" si="54"/>
        <v>166.41537302372689</v>
      </c>
      <c r="BK79" s="2">
        <f t="shared" si="55"/>
        <v>7083.9473100732093</v>
      </c>
      <c r="BL79" s="2">
        <f t="shared" si="56"/>
        <v>6387.7405959232838</v>
      </c>
      <c r="BM79" s="2">
        <f t="shared" si="57"/>
        <v>4037.386118524973</v>
      </c>
      <c r="BN79" s="2">
        <f t="shared" si="58"/>
        <v>4733.592832674899</v>
      </c>
      <c r="BO79" s="2">
        <f t="shared" si="59"/>
        <v>2819.1520282745696</v>
      </c>
    </row>
    <row r="80" spans="6:67" x14ac:dyDescent="0.25">
      <c r="F80" s="5">
        <v>4.2000000000000003E-2</v>
      </c>
      <c r="G80" s="5">
        <f t="shared" si="5"/>
        <v>1.0995574287564276</v>
      </c>
      <c r="H80" s="2">
        <f t="shared" si="6"/>
        <v>63</v>
      </c>
      <c r="I80" s="4">
        <f t="shared" si="7"/>
        <v>-0.4539904997395468</v>
      </c>
      <c r="J80" s="2">
        <f t="shared" si="8"/>
        <v>0.89100652418836779</v>
      </c>
      <c r="K80" s="2">
        <f t="shared" si="9"/>
        <v>0.45399049973954692</v>
      </c>
      <c r="L80" s="2">
        <f t="shared" si="10"/>
        <v>-0.89100652418836779</v>
      </c>
      <c r="M80" s="2">
        <f t="shared" si="11"/>
        <v>0</v>
      </c>
      <c r="N80" s="2">
        <f t="shared" si="12"/>
        <v>0</v>
      </c>
      <c r="O80" s="2">
        <f t="shared" si="13"/>
        <v>0</v>
      </c>
      <c r="P80" s="2">
        <f t="shared" si="14"/>
        <v>0</v>
      </c>
      <c r="Q80" s="5">
        <f t="shared" si="15"/>
        <v>4.7936717660021628</v>
      </c>
      <c r="R80" s="5">
        <f t="shared" si="15"/>
        <v>6.1386687899300778</v>
      </c>
      <c r="S80" s="5">
        <f t="shared" si="15"/>
        <v>5.7016527654812563</v>
      </c>
      <c r="T80" s="5">
        <f t="shared" si="15"/>
        <v>4.3566557415533413</v>
      </c>
      <c r="U80" s="2">
        <f t="shared" si="16"/>
        <v>2917.9931130345308</v>
      </c>
      <c r="V80" s="2">
        <f t="shared" si="17"/>
        <v>3338.3341975615772</v>
      </c>
      <c r="W80" s="2">
        <f t="shared" si="18"/>
        <v>1961.8672498845158</v>
      </c>
      <c r="X80" s="2">
        <f t="shared" si="19"/>
        <v>1781.8054395193744</v>
      </c>
      <c r="Y80" s="2">
        <f t="shared" si="20"/>
        <v>9999.9999999999982</v>
      </c>
      <c r="Z80" s="2">
        <f t="shared" si="21"/>
        <v>-2907.7862511086746</v>
      </c>
      <c r="AA80" s="2">
        <f t="shared" si="21"/>
        <v>-3319.1921902981126</v>
      </c>
      <c r="AB80" s="2">
        <f t="shared" si="21"/>
        <v>-1952.1613129655123</v>
      </c>
      <c r="AC80" s="2">
        <f t="shared" si="21"/>
        <v>-1776.6569213704472</v>
      </c>
      <c r="AD80" s="2">
        <f t="shared" si="22"/>
        <v>-9955.7966757427475</v>
      </c>
      <c r="AE80" s="2">
        <f t="shared" si="23"/>
        <v>-110.705679316916</v>
      </c>
      <c r="AF80" s="2">
        <f t="shared" si="24"/>
        <v>318.07612408595986</v>
      </c>
      <c r="AG80" s="2">
        <f t="shared" si="25"/>
        <v>88.486596787890875</v>
      </c>
      <c r="AH80" s="2">
        <f t="shared" si="26"/>
        <v>-120.60163520369223</v>
      </c>
      <c r="AI80" s="2">
        <f t="shared" si="27"/>
        <v>175.25540635324251</v>
      </c>
      <c r="AJ80" s="2">
        <f t="shared" si="28"/>
        <v>217.27212924646361</v>
      </c>
      <c r="AK80" s="2">
        <f t="shared" si="29"/>
        <v>162.06788009834446</v>
      </c>
      <c r="AL80" s="2">
        <f t="shared" si="30"/>
        <v>-173.66472445231287</v>
      </c>
      <c r="AM80" s="2">
        <f t="shared" si="31"/>
        <v>-61.44960238692444</v>
      </c>
      <c r="AN80" s="2">
        <f t="shared" si="32"/>
        <v>144.22568250557077</v>
      </c>
      <c r="AO80" s="2">
        <f t="shared" si="33"/>
        <v>19871.117274346539</v>
      </c>
      <c r="AP80" s="2">
        <f t="shared" si="34"/>
        <v>-44617.163249227575</v>
      </c>
      <c r="AQ80" s="2">
        <f t="shared" si="35"/>
        <v>-13360.036397965829</v>
      </c>
      <c r="AR80" s="2">
        <f t="shared" si="36"/>
        <v>23814.00407169127</v>
      </c>
      <c r="AS80" s="2">
        <f t="shared" si="37"/>
        <v>-14292.078301155598</v>
      </c>
      <c r="AT80" s="2">
        <f t="shared" si="38"/>
        <v>38999.263518757383</v>
      </c>
      <c r="AU80" s="2">
        <f t="shared" si="39"/>
        <v>22733.580159728994</v>
      </c>
      <c r="AV80" s="2">
        <f t="shared" si="40"/>
        <v>-26220.547788578915</v>
      </c>
      <c r="AW80" s="2">
        <f t="shared" si="41"/>
        <v>-12133.841128890659</v>
      </c>
      <c r="AX80" s="2">
        <f t="shared" si="42"/>
        <v>23378.454761016801</v>
      </c>
      <c r="AY80" s="2">
        <f t="shared" si="43"/>
        <v>30.164235855562445</v>
      </c>
      <c r="AZ80" s="2">
        <f t="shared" si="44"/>
        <v>15.369445832961425</v>
      </c>
      <c r="BA80" s="2">
        <f t="shared" si="45"/>
        <v>-30.164235855562445</v>
      </c>
      <c r="BB80" s="2">
        <f t="shared" si="46"/>
        <v>-15.369445832961429</v>
      </c>
      <c r="BC80" s="2">
        <f t="shared" si="47"/>
        <v>138.77100761921656</v>
      </c>
      <c r="BD80" s="2">
        <f t="shared" si="48"/>
        <v>123.97621759661556</v>
      </c>
      <c r="BE80" s="2">
        <f t="shared" si="49"/>
        <v>78.442535908091685</v>
      </c>
      <c r="BF80" s="2">
        <f t="shared" si="50"/>
        <v>93.237325930692691</v>
      </c>
      <c r="BG80" s="2">
        <f t="shared" si="51"/>
        <v>249.78781371458979</v>
      </c>
      <c r="BH80" s="2">
        <f t="shared" si="52"/>
        <v>223.15719167390799</v>
      </c>
      <c r="BI80" s="2">
        <f t="shared" si="53"/>
        <v>141.19656463456502</v>
      </c>
      <c r="BJ80" s="2">
        <f t="shared" si="54"/>
        <v>167.82718667524682</v>
      </c>
      <c r="BK80" s="2">
        <f t="shared" si="55"/>
        <v>7105.0755901038883</v>
      </c>
      <c r="BL80" s="2">
        <f t="shared" si="56"/>
        <v>6347.5823409467175</v>
      </c>
      <c r="BM80" s="2">
        <f t="shared" si="57"/>
        <v>4016.257838494294</v>
      </c>
      <c r="BN80" s="2">
        <f t="shared" si="58"/>
        <v>4773.7510876514662</v>
      </c>
      <c r="BO80" s="2">
        <f t="shared" si="59"/>
        <v>2819.1520282745701</v>
      </c>
    </row>
    <row r="81" spans="6:67" x14ac:dyDescent="0.25">
      <c r="F81" s="5">
        <v>4.2999999999999997E-2</v>
      </c>
      <c r="G81" s="5">
        <f t="shared" si="5"/>
        <v>1.1257373675363425</v>
      </c>
      <c r="H81" s="2">
        <f t="shared" si="6"/>
        <v>64.5</v>
      </c>
      <c r="I81" s="4">
        <f t="shared" si="7"/>
        <v>-0.43051109680829525</v>
      </c>
      <c r="J81" s="2">
        <f t="shared" si="8"/>
        <v>0.90258528434986063</v>
      </c>
      <c r="K81" s="2">
        <f t="shared" si="9"/>
        <v>0.43051109680829514</v>
      </c>
      <c r="L81" s="2">
        <f t="shared" si="10"/>
        <v>-0.90258528434986052</v>
      </c>
      <c r="M81" s="2">
        <f t="shared" si="11"/>
        <v>0</v>
      </c>
      <c r="N81" s="2">
        <f t="shared" si="12"/>
        <v>0</v>
      </c>
      <c r="O81" s="2">
        <f t="shared" si="13"/>
        <v>0</v>
      </c>
      <c r="P81" s="2">
        <f t="shared" si="14"/>
        <v>0</v>
      </c>
      <c r="Q81" s="5">
        <f t="shared" si="15"/>
        <v>4.8171511689334139</v>
      </c>
      <c r="R81" s="5">
        <f t="shared" si="15"/>
        <v>6.1502475500915699</v>
      </c>
      <c r="S81" s="5">
        <f t="shared" si="15"/>
        <v>5.6781733625500044</v>
      </c>
      <c r="T81" s="5">
        <f t="shared" si="15"/>
        <v>4.3450769813918493</v>
      </c>
      <c r="U81" s="2">
        <f t="shared" si="16"/>
        <v>2940.568315504117</v>
      </c>
      <c r="V81" s="2">
        <f t="shared" si="17"/>
        <v>3323.1868408718697</v>
      </c>
      <c r="W81" s="2">
        <f t="shared" si="18"/>
        <v>1944.0249199686377</v>
      </c>
      <c r="X81" s="2">
        <f t="shared" si="19"/>
        <v>1792.2199236553738</v>
      </c>
      <c r="Y81" s="2">
        <f t="shared" si="20"/>
        <v>9999.9999999999982</v>
      </c>
      <c r="Z81" s="2">
        <f t="shared" si="21"/>
        <v>-2930.1815404510544</v>
      </c>
      <c r="AA81" s="2">
        <f t="shared" si="21"/>
        <v>-3304.059806178127</v>
      </c>
      <c r="AB81" s="2">
        <f t="shared" si="21"/>
        <v>-1934.4862376077406</v>
      </c>
      <c r="AC81" s="2">
        <f t="shared" si="21"/>
        <v>-1787.0687897189559</v>
      </c>
      <c r="AD81" s="2">
        <f t="shared" si="22"/>
        <v>-9955.7963739558782</v>
      </c>
      <c r="AE81" s="2">
        <f t="shared" si="23"/>
        <v>-106.30935945692953</v>
      </c>
      <c r="AF81" s="2">
        <f t="shared" si="24"/>
        <v>321.35024725438575</v>
      </c>
      <c r="AG81" s="2">
        <f t="shared" si="25"/>
        <v>82.805858918280876</v>
      </c>
      <c r="AH81" s="2">
        <f t="shared" si="26"/>
        <v>-122.5569756139373</v>
      </c>
      <c r="AI81" s="2">
        <f t="shared" si="27"/>
        <v>175.28977110179977</v>
      </c>
      <c r="AJ81" s="2">
        <f t="shared" si="28"/>
        <v>222.8822070925894</v>
      </c>
      <c r="AK81" s="2">
        <f t="shared" si="29"/>
        <v>153.27620536684609</v>
      </c>
      <c r="AL81" s="2">
        <f t="shared" si="30"/>
        <v>-173.60609348212023</v>
      </c>
      <c r="AM81" s="2">
        <f t="shared" si="31"/>
        <v>-58.456678729333177</v>
      </c>
      <c r="AN81" s="2">
        <f t="shared" si="32"/>
        <v>144.09564024798203</v>
      </c>
      <c r="AO81" s="2">
        <f t="shared" si="33"/>
        <v>18989.209361210978</v>
      </c>
      <c r="AP81" s="2">
        <f t="shared" si="34"/>
        <v>-44991.893095740772</v>
      </c>
      <c r="AQ81" s="2">
        <f t="shared" si="35"/>
        <v>-12553.864507775346</v>
      </c>
      <c r="AR81" s="2">
        <f t="shared" si="36"/>
        <v>24264.46994114956</v>
      </c>
      <c r="AS81" s="2">
        <f t="shared" si="37"/>
        <v>-14292.078301155583</v>
      </c>
      <c r="AT81" s="2">
        <f t="shared" si="38"/>
        <v>39811.705337992105</v>
      </c>
      <c r="AU81" s="2">
        <f t="shared" si="39"/>
        <v>21460.032176439625</v>
      </c>
      <c r="AV81" s="2">
        <f t="shared" si="40"/>
        <v>-26319.724277596619</v>
      </c>
      <c r="AW81" s="2">
        <f t="shared" si="41"/>
        <v>-11573.55847581831</v>
      </c>
      <c r="AX81" s="2">
        <f t="shared" si="42"/>
        <v>23378.454761016808</v>
      </c>
      <c r="AY81" s="2">
        <f t="shared" si="43"/>
        <v>30.556224514393431</v>
      </c>
      <c r="AZ81" s="2">
        <f t="shared" si="44"/>
        <v>14.574571464997387</v>
      </c>
      <c r="BA81" s="2">
        <f t="shared" si="45"/>
        <v>-30.556224514393435</v>
      </c>
      <c r="BB81" s="2">
        <f t="shared" si="46"/>
        <v>-14.574571464997391</v>
      </c>
      <c r="BC81" s="2">
        <f t="shared" si="47"/>
        <v>139.16299627804756</v>
      </c>
      <c r="BD81" s="2">
        <f t="shared" si="48"/>
        <v>123.18134322865151</v>
      </c>
      <c r="BE81" s="2">
        <f t="shared" si="49"/>
        <v>78.050547249260688</v>
      </c>
      <c r="BF81" s="2">
        <f t="shared" si="50"/>
        <v>94.032200298656733</v>
      </c>
      <c r="BG81" s="2">
        <f t="shared" si="51"/>
        <v>250.49339330048559</v>
      </c>
      <c r="BH81" s="2">
        <f t="shared" si="52"/>
        <v>221.7264178115727</v>
      </c>
      <c r="BI81" s="2">
        <f t="shared" si="53"/>
        <v>140.49098504866924</v>
      </c>
      <c r="BJ81" s="2">
        <f t="shared" si="54"/>
        <v>169.25796053758211</v>
      </c>
      <c r="BK81" s="2">
        <f t="shared" si="55"/>
        <v>7125.1454094360352</v>
      </c>
      <c r="BL81" s="2">
        <f t="shared" si="56"/>
        <v>6306.884773306957</v>
      </c>
      <c r="BM81" s="2">
        <f t="shared" si="57"/>
        <v>3996.1880191621476</v>
      </c>
      <c r="BN81" s="2">
        <f t="shared" si="58"/>
        <v>4814.4486552912249</v>
      </c>
      <c r="BO81" s="2">
        <f t="shared" si="59"/>
        <v>2819.1520282745701</v>
      </c>
    </row>
    <row r="82" spans="6:67" x14ac:dyDescent="0.25">
      <c r="F82" s="5">
        <v>4.3999999999999997E-2</v>
      </c>
      <c r="G82" s="5">
        <f t="shared" si="5"/>
        <v>1.1519173063162573</v>
      </c>
      <c r="H82" s="2">
        <f t="shared" si="6"/>
        <v>66</v>
      </c>
      <c r="I82" s="4">
        <f t="shared" si="7"/>
        <v>-0.40673664307580037</v>
      </c>
      <c r="J82" s="2">
        <f t="shared" si="8"/>
        <v>0.91354545764260076</v>
      </c>
      <c r="K82" s="2">
        <f t="shared" si="9"/>
        <v>0.40673664307580087</v>
      </c>
      <c r="L82" s="2">
        <f t="shared" si="10"/>
        <v>-0.91354545764260053</v>
      </c>
      <c r="M82" s="2">
        <f t="shared" si="11"/>
        <v>0</v>
      </c>
      <c r="N82" s="2">
        <f t="shared" si="12"/>
        <v>0</v>
      </c>
      <c r="O82" s="2">
        <f t="shared" si="13"/>
        <v>0</v>
      </c>
      <c r="P82" s="2">
        <f t="shared" si="14"/>
        <v>0</v>
      </c>
      <c r="Q82" s="5">
        <f t="shared" si="15"/>
        <v>4.8409256226659094</v>
      </c>
      <c r="R82" s="5">
        <f t="shared" si="15"/>
        <v>6.1612077233843099</v>
      </c>
      <c r="S82" s="5">
        <f t="shared" si="15"/>
        <v>5.6543989088175106</v>
      </c>
      <c r="T82" s="5">
        <f t="shared" si="15"/>
        <v>4.3341168080991093</v>
      </c>
      <c r="U82" s="2">
        <f t="shared" si="16"/>
        <v>2962.9601884011518</v>
      </c>
      <c r="V82" s="2">
        <f t="shared" si="17"/>
        <v>3307.3566990965128</v>
      </c>
      <c r="W82" s="2">
        <f t="shared" si="18"/>
        <v>1926.6822415450558</v>
      </c>
      <c r="X82" s="2">
        <f t="shared" si="19"/>
        <v>1803.0008709572789</v>
      </c>
      <c r="Y82" s="2">
        <f t="shared" si="20"/>
        <v>10000</v>
      </c>
      <c r="Z82" s="2">
        <f t="shared" si="21"/>
        <v>-2952.3908207047571</v>
      </c>
      <c r="AA82" s="2">
        <f t="shared" si="21"/>
        <v>-3288.252935138763</v>
      </c>
      <c r="AB82" s="2">
        <f t="shared" si="21"/>
        <v>-1917.3075882200242</v>
      </c>
      <c r="AC82" s="2">
        <f t="shared" si="21"/>
        <v>-1797.8448485069139</v>
      </c>
      <c r="AD82" s="2">
        <f t="shared" si="22"/>
        <v>-9955.7961925704585</v>
      </c>
      <c r="AE82" s="2">
        <f t="shared" si="23"/>
        <v>-101.70166510044575</v>
      </c>
      <c r="AF82" s="2">
        <f t="shared" si="24"/>
        <v>324.27771647675894</v>
      </c>
      <c r="AG82" s="2">
        <f t="shared" si="25"/>
        <v>77.211505958473424</v>
      </c>
      <c r="AH82" s="2">
        <f t="shared" si="26"/>
        <v>-124.47720250984869</v>
      </c>
      <c r="AI82" s="2">
        <f t="shared" si="27"/>
        <v>175.31035482493789</v>
      </c>
      <c r="AJ82" s="2">
        <f t="shared" si="28"/>
        <v>228.42567978289208</v>
      </c>
      <c r="AK82" s="2">
        <f t="shared" si="29"/>
        <v>144.37774138180171</v>
      </c>
      <c r="AL82" s="2">
        <f t="shared" si="30"/>
        <v>-173.41988175125545</v>
      </c>
      <c r="AM82" s="2">
        <f t="shared" si="31"/>
        <v>-55.420821224344472</v>
      </c>
      <c r="AN82" s="2">
        <f t="shared" si="32"/>
        <v>143.96271818909383</v>
      </c>
      <c r="AO82" s="2">
        <f t="shared" si="33"/>
        <v>18077.167208962885</v>
      </c>
      <c r="AP82" s="2">
        <f t="shared" si="34"/>
        <v>-45321.310338951676</v>
      </c>
      <c r="AQ82" s="2">
        <f t="shared" si="35"/>
        <v>-11754.78400799693</v>
      </c>
      <c r="AR82" s="2">
        <f t="shared" si="36"/>
        <v>24706.848836830122</v>
      </c>
      <c r="AS82" s="2">
        <f t="shared" si="37"/>
        <v>-14292.078301155601</v>
      </c>
      <c r="AT82" s="2">
        <f t="shared" si="38"/>
        <v>40601.982319346054</v>
      </c>
      <c r="AU82" s="2">
        <f t="shared" si="39"/>
        <v>20178.347418671638</v>
      </c>
      <c r="AV82" s="2">
        <f t="shared" si="40"/>
        <v>-26401.677151262244</v>
      </c>
      <c r="AW82" s="2">
        <f t="shared" si="41"/>
        <v>-11000.197825738634</v>
      </c>
      <c r="AX82" s="2">
        <f t="shared" si="42"/>
        <v>23378.454761016816</v>
      </c>
      <c r="AY82" s="2">
        <f t="shared" si="43"/>
        <v>30.927271463259725</v>
      </c>
      <c r="AZ82" s="2">
        <f t="shared" si="44"/>
        <v>13.769708413767344</v>
      </c>
      <c r="BA82" s="2">
        <f t="shared" si="45"/>
        <v>-30.927271463259714</v>
      </c>
      <c r="BB82" s="2">
        <f t="shared" si="46"/>
        <v>-13.76970841376736</v>
      </c>
      <c r="BC82" s="2">
        <f t="shared" si="47"/>
        <v>139.53404322691384</v>
      </c>
      <c r="BD82" s="2">
        <f t="shared" si="48"/>
        <v>122.37648017742147</v>
      </c>
      <c r="BE82" s="2">
        <f t="shared" si="49"/>
        <v>77.679500300394409</v>
      </c>
      <c r="BF82" s="2">
        <f t="shared" si="50"/>
        <v>94.837063349886762</v>
      </c>
      <c r="BG82" s="2">
        <f t="shared" si="51"/>
        <v>251.16127780844491</v>
      </c>
      <c r="BH82" s="2">
        <f t="shared" si="52"/>
        <v>220.27766431935862</v>
      </c>
      <c r="BI82" s="2">
        <f t="shared" si="53"/>
        <v>139.82310054070993</v>
      </c>
      <c r="BJ82" s="2">
        <f t="shared" si="54"/>
        <v>170.70671402979616</v>
      </c>
      <c r="BK82" s="2">
        <f t="shared" si="55"/>
        <v>7144.1430132179894</v>
      </c>
      <c r="BL82" s="2">
        <f t="shared" si="56"/>
        <v>6265.6757850839786</v>
      </c>
      <c r="BM82" s="2">
        <f t="shared" si="57"/>
        <v>3977.1904153801938</v>
      </c>
      <c r="BN82" s="2">
        <f t="shared" si="58"/>
        <v>4855.6576435142024</v>
      </c>
      <c r="BO82" s="2">
        <f t="shared" si="59"/>
        <v>2819.1520282745696</v>
      </c>
    </row>
    <row r="83" spans="6:67" x14ac:dyDescent="0.25">
      <c r="F83" s="5">
        <v>4.4999999999999998E-2</v>
      </c>
      <c r="G83" s="5">
        <f t="shared" si="5"/>
        <v>1.1780972450961724</v>
      </c>
      <c r="H83" s="2">
        <f t="shared" si="6"/>
        <v>67.5</v>
      </c>
      <c r="I83" s="4">
        <f t="shared" si="7"/>
        <v>-0.38268343236508984</v>
      </c>
      <c r="J83" s="2">
        <f t="shared" si="8"/>
        <v>0.92387953251128674</v>
      </c>
      <c r="K83" s="2">
        <f t="shared" si="9"/>
        <v>0.38268343236509034</v>
      </c>
      <c r="L83" s="2">
        <f t="shared" si="10"/>
        <v>-0.92387953251128652</v>
      </c>
      <c r="M83" s="2">
        <f t="shared" si="11"/>
        <v>0</v>
      </c>
      <c r="N83" s="2">
        <f t="shared" si="12"/>
        <v>0</v>
      </c>
      <c r="O83" s="2">
        <f t="shared" si="13"/>
        <v>0</v>
      </c>
      <c r="P83" s="2">
        <f t="shared" si="14"/>
        <v>0</v>
      </c>
      <c r="Q83" s="5">
        <f t="shared" si="15"/>
        <v>4.86497883337662</v>
      </c>
      <c r="R83" s="5">
        <f t="shared" si="15"/>
        <v>6.1715417982529965</v>
      </c>
      <c r="S83" s="5">
        <f t="shared" si="15"/>
        <v>5.6303456981068001</v>
      </c>
      <c r="T83" s="5">
        <f t="shared" si="15"/>
        <v>4.3237827332304235</v>
      </c>
      <c r="U83" s="2">
        <f t="shared" si="16"/>
        <v>2985.1481959417456</v>
      </c>
      <c r="V83" s="2">
        <f t="shared" si="17"/>
        <v>3290.859810936649</v>
      </c>
      <c r="W83" s="2">
        <f t="shared" si="18"/>
        <v>1909.8459109065698</v>
      </c>
      <c r="X83" s="2">
        <f t="shared" si="19"/>
        <v>1814.1460822150343</v>
      </c>
      <c r="Y83" s="2">
        <f t="shared" si="20"/>
        <v>9999.9999999999982</v>
      </c>
      <c r="Z83" s="2">
        <f t="shared" si="21"/>
        <v>-2974.3936617941199</v>
      </c>
      <c r="AA83" s="2">
        <f t="shared" si="21"/>
        <v>-3271.7875784977505</v>
      </c>
      <c r="AB83" s="2">
        <f t="shared" si="21"/>
        <v>-1900.6320070136646</v>
      </c>
      <c r="AC83" s="2">
        <f t="shared" si="21"/>
        <v>-1808.9828862682455</v>
      </c>
      <c r="AD83" s="2">
        <f t="shared" si="22"/>
        <v>-9955.79613357378</v>
      </c>
      <c r="AE83" s="2">
        <f t="shared" si="23"/>
        <v>-96.881733105295339</v>
      </c>
      <c r="AF83" s="2">
        <f t="shared" si="24"/>
        <v>326.85538658192309</v>
      </c>
      <c r="AG83" s="2">
        <f t="shared" si="25"/>
        <v>71.705294554533012</v>
      </c>
      <c r="AH83" s="2">
        <f t="shared" si="26"/>
        <v>-126.36201602808276</v>
      </c>
      <c r="AI83" s="2">
        <f t="shared" si="27"/>
        <v>175.31693200307799</v>
      </c>
      <c r="AJ83" s="2">
        <f t="shared" si="28"/>
        <v>233.89319400901442</v>
      </c>
      <c r="AK83" s="2">
        <f t="shared" si="29"/>
        <v>135.38793405693355</v>
      </c>
      <c r="AL83" s="2">
        <f t="shared" si="30"/>
        <v>-173.11189460751095</v>
      </c>
      <c r="AM83" s="2">
        <f t="shared" si="31"/>
        <v>-52.340860807638393</v>
      </c>
      <c r="AN83" s="2">
        <f t="shared" si="32"/>
        <v>143.82837265079866</v>
      </c>
      <c r="AO83" s="2">
        <f t="shared" si="33"/>
        <v>17135.501366121644</v>
      </c>
      <c r="AP83" s="2">
        <f t="shared" si="34"/>
        <v>-45605.370355324987</v>
      </c>
      <c r="AQ83" s="2">
        <f t="shared" si="35"/>
        <v>-10962.99582711238</v>
      </c>
      <c r="AR83" s="2">
        <f t="shared" si="36"/>
        <v>25140.786515160118</v>
      </c>
      <c r="AS83" s="2">
        <f t="shared" si="37"/>
        <v>-14292.078301155601</v>
      </c>
      <c r="AT83" s="2">
        <f t="shared" si="38"/>
        <v>41368.759796153565</v>
      </c>
      <c r="AU83" s="2">
        <f t="shared" si="39"/>
        <v>18890.362918223513</v>
      </c>
      <c r="AV83" s="2">
        <f t="shared" si="40"/>
        <v>-26467.013210054309</v>
      </c>
      <c r="AW83" s="2">
        <f t="shared" si="41"/>
        <v>-10413.654743305962</v>
      </c>
      <c r="AX83" s="2">
        <f t="shared" si="42"/>
        <v>23378.454761016808</v>
      </c>
      <c r="AY83" s="2">
        <f t="shared" si="43"/>
        <v>31.277122405116781</v>
      </c>
      <c r="AZ83" s="2">
        <f t="shared" si="44"/>
        <v>12.955408292202772</v>
      </c>
      <c r="BA83" s="2">
        <f t="shared" si="45"/>
        <v>-31.277122405116774</v>
      </c>
      <c r="BB83" s="2">
        <f t="shared" si="46"/>
        <v>-12.95540829220279</v>
      </c>
      <c r="BC83" s="2">
        <f t="shared" si="47"/>
        <v>139.88389416877089</v>
      </c>
      <c r="BD83" s="2">
        <f t="shared" si="48"/>
        <v>121.5621800558569</v>
      </c>
      <c r="BE83" s="2">
        <f t="shared" si="49"/>
        <v>77.329649358537353</v>
      </c>
      <c r="BF83" s="2">
        <f t="shared" si="50"/>
        <v>95.651363471451333</v>
      </c>
      <c r="BG83" s="2">
        <f t="shared" si="51"/>
        <v>251.79100950378762</v>
      </c>
      <c r="BH83" s="2">
        <f t="shared" si="52"/>
        <v>218.8119241005424</v>
      </c>
      <c r="BI83" s="2">
        <f t="shared" si="53"/>
        <v>139.19336884536722</v>
      </c>
      <c r="BJ83" s="2">
        <f t="shared" si="54"/>
        <v>172.17245424861238</v>
      </c>
      <c r="BK83" s="2">
        <f t="shared" si="55"/>
        <v>7162.0553814410696</v>
      </c>
      <c r="BL83" s="2">
        <f t="shared" si="56"/>
        <v>6223.9836188598738</v>
      </c>
      <c r="BM83" s="2">
        <f t="shared" si="57"/>
        <v>3959.2780471571127</v>
      </c>
      <c r="BN83" s="2">
        <f t="shared" si="58"/>
        <v>4897.3498097383081</v>
      </c>
      <c r="BO83" s="2">
        <f t="shared" si="59"/>
        <v>2819.1520282745696</v>
      </c>
    </row>
    <row r="84" spans="6:67" x14ac:dyDescent="0.25">
      <c r="F84" s="5">
        <v>4.5999999999999999E-2</v>
      </c>
      <c r="G84" s="5">
        <f t="shared" si="5"/>
        <v>1.2042771838760873</v>
      </c>
      <c r="H84" s="2">
        <f t="shared" si="6"/>
        <v>68.999999999999986</v>
      </c>
      <c r="I84" s="4">
        <f t="shared" si="7"/>
        <v>-0.35836794954530038</v>
      </c>
      <c r="J84" s="2">
        <f t="shared" si="8"/>
        <v>0.93358042649720163</v>
      </c>
      <c r="K84" s="2">
        <f t="shared" si="9"/>
        <v>0.35836794954530071</v>
      </c>
      <c r="L84" s="2">
        <f t="shared" si="10"/>
        <v>-0.93358042649720152</v>
      </c>
      <c r="M84" s="2">
        <f t="shared" si="11"/>
        <v>0</v>
      </c>
      <c r="N84" s="2">
        <f t="shared" si="12"/>
        <v>0</v>
      </c>
      <c r="O84" s="2">
        <f t="shared" si="13"/>
        <v>0</v>
      </c>
      <c r="P84" s="2">
        <f t="shared" si="14"/>
        <v>0</v>
      </c>
      <c r="Q84" s="5">
        <f t="shared" si="15"/>
        <v>4.8892943161964091</v>
      </c>
      <c r="R84" s="5">
        <f t="shared" si="15"/>
        <v>6.1812426922389108</v>
      </c>
      <c r="S84" s="5">
        <f t="shared" si="15"/>
        <v>5.6060302152870101</v>
      </c>
      <c r="T84" s="5">
        <f t="shared" si="15"/>
        <v>4.3140818392445084</v>
      </c>
      <c r="U84" s="2">
        <f t="shared" si="16"/>
        <v>3007.1116311726614</v>
      </c>
      <c r="V84" s="2">
        <f t="shared" si="17"/>
        <v>3273.7129829365708</v>
      </c>
      <c r="W84" s="2">
        <f t="shared" si="18"/>
        <v>1893.5219664320211</v>
      </c>
      <c r="X84" s="2">
        <f t="shared" si="19"/>
        <v>1825.6534194587455</v>
      </c>
      <c r="Y84" s="2">
        <f t="shared" si="20"/>
        <v>9999.9999999999982</v>
      </c>
      <c r="Z84" s="2">
        <f t="shared" si="21"/>
        <v>-2996.1694703510457</v>
      </c>
      <c r="AA84" s="2">
        <f t="shared" si="21"/>
        <v>-3254.6804903197458</v>
      </c>
      <c r="AB84" s="2">
        <f t="shared" si="21"/>
        <v>-1884.4654859501463</v>
      </c>
      <c r="AC84" s="2">
        <f t="shared" si="21"/>
        <v>-1820.4807509912912</v>
      </c>
      <c r="AD84" s="2">
        <f t="shared" si="22"/>
        <v>-9955.7961976122297</v>
      </c>
      <c r="AE84" s="2">
        <f t="shared" si="23"/>
        <v>-91.84913028137467</v>
      </c>
      <c r="AF84" s="2">
        <f t="shared" si="24"/>
        <v>329.08094339189938</v>
      </c>
      <c r="AG84" s="2">
        <f t="shared" si="25"/>
        <v>66.288645522526863</v>
      </c>
      <c r="AH84" s="2">
        <f t="shared" si="26"/>
        <v>-128.2110280577723</v>
      </c>
      <c r="AI84" s="2">
        <f t="shared" si="27"/>
        <v>175.30943057527929</v>
      </c>
      <c r="AJ84" s="2">
        <f t="shared" si="28"/>
        <v>239.2751648976454</v>
      </c>
      <c r="AK84" s="2">
        <f t="shared" si="29"/>
        <v>126.3223387836759</v>
      </c>
      <c r="AL84" s="2">
        <f t="shared" si="30"/>
        <v>-172.68782556409823</v>
      </c>
      <c r="AM84" s="2">
        <f t="shared" si="31"/>
        <v>-49.215602566295459</v>
      </c>
      <c r="AN84" s="2">
        <f t="shared" si="32"/>
        <v>143.69407555092761</v>
      </c>
      <c r="AO84" s="2">
        <f t="shared" si="33"/>
        <v>16164.786439757554</v>
      </c>
      <c r="AP84" s="2">
        <f t="shared" si="34"/>
        <v>-45844.11544259025</v>
      </c>
      <c r="AQ84" s="2">
        <f t="shared" si="35"/>
        <v>-10178.663767938437</v>
      </c>
      <c r="AR84" s="2">
        <f t="shared" si="36"/>
        <v>25565.914469615549</v>
      </c>
      <c r="AS84" s="2">
        <f t="shared" si="37"/>
        <v>-14292.078301155583</v>
      </c>
      <c r="AT84" s="2">
        <f t="shared" si="38"/>
        <v>42110.708387323044</v>
      </c>
      <c r="AU84" s="2">
        <f t="shared" si="39"/>
        <v>17597.907136422131</v>
      </c>
      <c r="AV84" s="2">
        <f t="shared" si="40"/>
        <v>-26516.325675051394</v>
      </c>
      <c r="AW84" s="2">
        <f t="shared" si="41"/>
        <v>-9813.8350876769637</v>
      </c>
      <c r="AX84" s="2">
        <f t="shared" si="42"/>
        <v>23378.454761016816</v>
      </c>
      <c r="AY84" s="2">
        <f t="shared" si="43"/>
        <v>31.605537569604493</v>
      </c>
      <c r="AZ84" s="2">
        <f t="shared" si="44"/>
        <v>12.132229180931823</v>
      </c>
      <c r="BA84" s="2">
        <f t="shared" si="45"/>
        <v>-31.60553756960449</v>
      </c>
      <c r="BB84" s="2">
        <f t="shared" si="46"/>
        <v>-12.132229180931827</v>
      </c>
      <c r="BC84" s="2">
        <f t="shared" si="47"/>
        <v>140.21230933325862</v>
      </c>
      <c r="BD84" s="2">
        <f t="shared" si="48"/>
        <v>120.73900094458594</v>
      </c>
      <c r="BE84" s="2">
        <f t="shared" si="49"/>
        <v>77.00123419404963</v>
      </c>
      <c r="BF84" s="2">
        <f t="shared" si="50"/>
        <v>96.474542582722293</v>
      </c>
      <c r="BG84" s="2">
        <f t="shared" si="51"/>
        <v>252.3821567998655</v>
      </c>
      <c r="BH84" s="2">
        <f t="shared" si="52"/>
        <v>217.33020170025469</v>
      </c>
      <c r="BI84" s="2">
        <f t="shared" si="53"/>
        <v>138.60222154928931</v>
      </c>
      <c r="BJ84" s="2">
        <f t="shared" si="54"/>
        <v>173.65417664890009</v>
      </c>
      <c r="BK84" s="2">
        <f t="shared" si="55"/>
        <v>7178.8702378628404</v>
      </c>
      <c r="BL84" s="2">
        <f t="shared" si="56"/>
        <v>6181.8368483628001</v>
      </c>
      <c r="BM84" s="2">
        <f t="shared" si="57"/>
        <v>3942.463190735341</v>
      </c>
      <c r="BN84" s="2">
        <f t="shared" si="58"/>
        <v>4939.4965802353818</v>
      </c>
      <c r="BO84" s="2">
        <f t="shared" si="59"/>
        <v>2819.1520282745696</v>
      </c>
    </row>
    <row r="85" spans="6:67" x14ac:dyDescent="0.25">
      <c r="F85" s="5">
        <v>4.7E-2</v>
      </c>
      <c r="G85" s="5">
        <f t="shared" si="5"/>
        <v>1.2304571226560022</v>
      </c>
      <c r="H85" s="2">
        <f t="shared" si="6"/>
        <v>70.5</v>
      </c>
      <c r="I85" s="4">
        <f t="shared" si="7"/>
        <v>-0.33380685923377112</v>
      </c>
      <c r="J85" s="2">
        <f t="shared" si="8"/>
        <v>0.94264149109217832</v>
      </c>
      <c r="K85" s="2">
        <f t="shared" si="9"/>
        <v>0.33380685923377124</v>
      </c>
      <c r="L85" s="2">
        <f t="shared" si="10"/>
        <v>-0.94264149109217832</v>
      </c>
      <c r="M85" s="2">
        <f t="shared" si="11"/>
        <v>0</v>
      </c>
      <c r="N85" s="2">
        <f t="shared" si="12"/>
        <v>0</v>
      </c>
      <c r="O85" s="2">
        <f t="shared" si="13"/>
        <v>0</v>
      </c>
      <c r="P85" s="2">
        <f t="shared" si="14"/>
        <v>0</v>
      </c>
      <c r="Q85" s="5">
        <f t="shared" si="15"/>
        <v>4.9138554065079383</v>
      </c>
      <c r="R85" s="5">
        <f t="shared" si="15"/>
        <v>6.1903037568338881</v>
      </c>
      <c r="S85" s="5">
        <f t="shared" si="15"/>
        <v>5.5814691249754809</v>
      </c>
      <c r="T85" s="5">
        <f t="shared" si="15"/>
        <v>4.305020774649531</v>
      </c>
      <c r="U85" s="2">
        <f t="shared" si="16"/>
        <v>3028.8296452390391</v>
      </c>
      <c r="V85" s="2">
        <f t="shared" si="17"/>
        <v>3255.933762889139</v>
      </c>
      <c r="W85" s="2">
        <f t="shared" si="18"/>
        <v>1877.7157995241025</v>
      </c>
      <c r="X85" s="2">
        <f t="shared" si="19"/>
        <v>1837.520792347719</v>
      </c>
      <c r="Y85" s="2">
        <f t="shared" si="20"/>
        <v>9999.9999999999982</v>
      </c>
      <c r="Z85" s="2">
        <f t="shared" si="21"/>
        <v>-3017.6975190721196</v>
      </c>
      <c r="AA85" s="2">
        <f t="shared" si="21"/>
        <v>-3236.9491509614886</v>
      </c>
      <c r="AB85" s="2">
        <f t="shared" si="21"/>
        <v>-1868.8133774027922</v>
      </c>
      <c r="AC85" s="2">
        <f t="shared" si="21"/>
        <v>-1832.3363365477824</v>
      </c>
      <c r="AD85" s="2">
        <f t="shared" si="22"/>
        <v>-9955.7963839841814</v>
      </c>
      <c r="AE85" s="2">
        <f t="shared" si="23"/>
        <v>-86.603874219738216</v>
      </c>
      <c r="AF85" s="2">
        <f t="shared" si="24"/>
        <v>330.95290633523763</v>
      </c>
      <c r="AG85" s="2">
        <f t="shared" si="25"/>
        <v>60.962659892439696</v>
      </c>
      <c r="AH85" s="2">
        <f t="shared" si="26"/>
        <v>-130.02375927918442</v>
      </c>
      <c r="AI85" s="2">
        <f t="shared" si="27"/>
        <v>175.28793272875473</v>
      </c>
      <c r="AJ85" s="2">
        <f t="shared" si="28"/>
        <v>244.56179635206959</v>
      </c>
      <c r="AK85" s="2">
        <f t="shared" si="29"/>
        <v>117.19657076632025</v>
      </c>
      <c r="AL85" s="2">
        <f t="shared" si="30"/>
        <v>-172.15324081075943</v>
      </c>
      <c r="AM85" s="2">
        <f t="shared" si="31"/>
        <v>-46.043828031019942</v>
      </c>
      <c r="AN85" s="2">
        <f t="shared" si="32"/>
        <v>143.5612982766105</v>
      </c>
      <c r="AO85" s="2">
        <f t="shared" si="33"/>
        <v>15165.661665470712</v>
      </c>
      <c r="AP85" s="2">
        <f t="shared" si="34"/>
        <v>-46037.673857207774</v>
      </c>
      <c r="AQ85" s="2">
        <f t="shared" si="35"/>
        <v>-9401.9162035915542</v>
      </c>
      <c r="AR85" s="2">
        <f t="shared" si="36"/>
        <v>25981.850094173024</v>
      </c>
      <c r="AS85" s="2">
        <f t="shared" si="37"/>
        <v>-14292.078301155598</v>
      </c>
      <c r="AT85" s="2">
        <f t="shared" si="38"/>
        <v>42826.507395784814</v>
      </c>
      <c r="AU85" s="2">
        <f t="shared" si="39"/>
        <v>16302.795348948266</v>
      </c>
      <c r="AV85" s="2">
        <f t="shared" si="40"/>
        <v>-26550.192316661127</v>
      </c>
      <c r="AW85" s="2">
        <f t="shared" si="41"/>
        <v>-9200.6556670551436</v>
      </c>
      <c r="AX85" s="2">
        <f t="shared" si="42"/>
        <v>23378.454761016812</v>
      </c>
      <c r="AY85" s="2">
        <f t="shared" si="43"/>
        <v>31.912291877373825</v>
      </c>
      <c r="AZ85" s="2">
        <f t="shared" si="44"/>
        <v>11.300735245798618</v>
      </c>
      <c r="BA85" s="2">
        <f t="shared" si="45"/>
        <v>-31.912291877373825</v>
      </c>
      <c r="BB85" s="2">
        <f t="shared" si="46"/>
        <v>-11.300735245798622</v>
      </c>
      <c r="BC85" s="2">
        <f t="shared" si="47"/>
        <v>140.51906364102794</v>
      </c>
      <c r="BD85" s="2">
        <f t="shared" si="48"/>
        <v>119.90750700945274</v>
      </c>
      <c r="BE85" s="2">
        <f t="shared" si="49"/>
        <v>76.694479886280305</v>
      </c>
      <c r="BF85" s="2">
        <f t="shared" si="50"/>
        <v>97.306036517855503</v>
      </c>
      <c r="BG85" s="2">
        <f t="shared" si="51"/>
        <v>252.9343145538503</v>
      </c>
      <c r="BH85" s="2">
        <f t="shared" si="52"/>
        <v>215.83351261701495</v>
      </c>
      <c r="BI85" s="2">
        <f t="shared" si="53"/>
        <v>138.05006379530454</v>
      </c>
      <c r="BJ85" s="2">
        <f t="shared" si="54"/>
        <v>175.15086573213989</v>
      </c>
      <c r="BK85" s="2">
        <f t="shared" si="55"/>
        <v>7194.5760584206309</v>
      </c>
      <c r="BL85" s="2">
        <f t="shared" si="56"/>
        <v>6139.2643588839801</v>
      </c>
      <c r="BM85" s="2">
        <f t="shared" si="57"/>
        <v>3926.7573701775518</v>
      </c>
      <c r="BN85" s="2">
        <f t="shared" si="58"/>
        <v>4982.0690697142018</v>
      </c>
      <c r="BO85" s="2">
        <f t="shared" si="59"/>
        <v>2819.1520282745696</v>
      </c>
    </row>
    <row r="86" spans="6:67" x14ac:dyDescent="0.25">
      <c r="F86" s="5">
        <v>4.8000000000000001E-2</v>
      </c>
      <c r="G86" s="5">
        <f t="shared" si="5"/>
        <v>1.2566370614359172</v>
      </c>
      <c r="H86" s="2">
        <f t="shared" si="6"/>
        <v>72</v>
      </c>
      <c r="I86" s="4">
        <f t="shared" si="7"/>
        <v>-0.30901699437494745</v>
      </c>
      <c r="J86" s="2">
        <f t="shared" si="8"/>
        <v>0.95105651629515353</v>
      </c>
      <c r="K86" s="2">
        <f t="shared" si="9"/>
        <v>0.30901699437494756</v>
      </c>
      <c r="L86" s="2">
        <f t="shared" si="10"/>
        <v>-0.95105651629515353</v>
      </c>
      <c r="M86" s="2">
        <f t="shared" si="11"/>
        <v>0</v>
      </c>
      <c r="N86" s="2">
        <f t="shared" si="12"/>
        <v>0</v>
      </c>
      <c r="O86" s="2">
        <f t="shared" si="13"/>
        <v>0</v>
      </c>
      <c r="P86" s="2">
        <f t="shared" si="14"/>
        <v>0</v>
      </c>
      <c r="Q86" s="5">
        <f t="shared" si="15"/>
        <v>4.9386452713667621</v>
      </c>
      <c r="R86" s="5">
        <f t="shared" si="15"/>
        <v>6.1987187820368632</v>
      </c>
      <c r="S86" s="5">
        <f t="shared" si="15"/>
        <v>5.556679260116657</v>
      </c>
      <c r="T86" s="5">
        <f t="shared" si="15"/>
        <v>4.2966057494465559</v>
      </c>
      <c r="U86" s="2">
        <f t="shared" si="16"/>
        <v>3050.2812775601788</v>
      </c>
      <c r="V86" s="2">
        <f t="shared" si="17"/>
        <v>3237.5404119223763</v>
      </c>
      <c r="W86" s="2">
        <f t="shared" si="18"/>
        <v>1862.4321668013788</v>
      </c>
      <c r="X86" s="2">
        <f t="shared" si="19"/>
        <v>1849.7461437160648</v>
      </c>
      <c r="Y86" s="2">
        <f t="shared" si="20"/>
        <v>9999.9999999999982</v>
      </c>
      <c r="Z86" s="2">
        <f t="shared" si="21"/>
        <v>-3038.9569769617065</v>
      </c>
      <c r="AA86" s="2">
        <f t="shared" si="21"/>
        <v>-3218.611739346848</v>
      </c>
      <c r="AB86" s="2">
        <f t="shared" si="21"/>
        <v>-1853.6804060581674</v>
      </c>
      <c r="AC86" s="2">
        <f t="shared" si="21"/>
        <v>-1844.5475682809883</v>
      </c>
      <c r="AD86" s="2">
        <f t="shared" si="22"/>
        <v>-9955.7966906477104</v>
      </c>
      <c r="AE86" s="2">
        <f t="shared" si="23"/>
        <v>-81.14645319415807</v>
      </c>
      <c r="AF86" s="2">
        <f t="shared" si="24"/>
        <v>332.47062775322001</v>
      </c>
      <c r="AG86" s="2">
        <f t="shared" si="25"/>
        <v>55.728135502955197</v>
      </c>
      <c r="AH86" s="2">
        <f t="shared" si="26"/>
        <v>-131.7996360636086</v>
      </c>
      <c r="AI86" s="2">
        <f t="shared" si="27"/>
        <v>175.25267399840851</v>
      </c>
      <c r="AJ86" s="2">
        <f t="shared" si="28"/>
        <v>249.74310309582253</v>
      </c>
      <c r="AK86" s="2">
        <f t="shared" si="29"/>
        <v>108.02625537593995</v>
      </c>
      <c r="AL86" s="2">
        <f t="shared" si="30"/>
        <v>-171.51356519491688</v>
      </c>
      <c r="AM86" s="2">
        <f t="shared" si="31"/>
        <v>-42.824297713395339</v>
      </c>
      <c r="AN86" s="2">
        <f t="shared" si="32"/>
        <v>143.43149556345026</v>
      </c>
      <c r="AO86" s="2">
        <f t="shared" si="33"/>
        <v>14138.83128584732</v>
      </c>
      <c r="AP86" s="2">
        <f t="shared" si="34"/>
        <v>-46186.258582915078</v>
      </c>
      <c r="AQ86" s="2">
        <f t="shared" si="35"/>
        <v>-8632.8478561827451</v>
      </c>
      <c r="AR86" s="2">
        <f t="shared" si="36"/>
        <v>26388.196852094927</v>
      </c>
      <c r="AS86" s="2">
        <f t="shared" si="37"/>
        <v>-14292.078301155572</v>
      </c>
      <c r="AT86" s="2">
        <f t="shared" si="38"/>
        <v>43514.848283350708</v>
      </c>
      <c r="AU86" s="2">
        <f t="shared" si="39"/>
        <v>15006.825108895233</v>
      </c>
      <c r="AV86" s="2">
        <f t="shared" si="40"/>
        <v>-26569.173725912304</v>
      </c>
      <c r="AW86" s="2">
        <f t="shared" si="41"/>
        <v>-8574.044905316825</v>
      </c>
      <c r="AX86" s="2">
        <f t="shared" si="42"/>
        <v>23378.454761016808</v>
      </c>
      <c r="AY86" s="2">
        <f t="shared" si="43"/>
        <v>32.197175094344956</v>
      </c>
      <c r="AZ86" s="2">
        <f t="shared" si="44"/>
        <v>10.461496351212263</v>
      </c>
      <c r="BA86" s="2">
        <f t="shared" si="45"/>
        <v>-32.197175094344956</v>
      </c>
      <c r="BB86" s="2">
        <f t="shared" si="46"/>
        <v>-10.461496351212267</v>
      </c>
      <c r="BC86" s="2">
        <f t="shared" si="47"/>
        <v>140.80394685799908</v>
      </c>
      <c r="BD86" s="2">
        <f t="shared" si="48"/>
        <v>119.06826811486638</v>
      </c>
      <c r="BE86" s="2">
        <f t="shared" si="49"/>
        <v>76.409596669309167</v>
      </c>
      <c r="BF86" s="2">
        <f t="shared" si="50"/>
        <v>98.145275412441862</v>
      </c>
      <c r="BG86" s="2">
        <f t="shared" si="51"/>
        <v>253.44710434439833</v>
      </c>
      <c r="BH86" s="2">
        <f t="shared" si="52"/>
        <v>214.32288260675949</v>
      </c>
      <c r="BI86" s="2">
        <f t="shared" si="53"/>
        <v>137.53727400475648</v>
      </c>
      <c r="BJ86" s="2">
        <f t="shared" si="54"/>
        <v>176.66149574239535</v>
      </c>
      <c r="BK86" s="2">
        <f t="shared" si="55"/>
        <v>7209.1620791295536</v>
      </c>
      <c r="BL86" s="2">
        <f t="shared" si="56"/>
        <v>6096.2953274811589</v>
      </c>
      <c r="BM86" s="2">
        <f t="shared" si="57"/>
        <v>3912.1713494686292</v>
      </c>
      <c r="BN86" s="2">
        <f t="shared" si="58"/>
        <v>5025.0381011170239</v>
      </c>
      <c r="BO86" s="2">
        <f t="shared" si="59"/>
        <v>2819.1520282745696</v>
      </c>
    </row>
    <row r="87" spans="6:67" x14ac:dyDescent="0.25">
      <c r="F87" s="5">
        <v>4.9000000000000002E-2</v>
      </c>
      <c r="G87" s="5">
        <f t="shared" si="5"/>
        <v>1.2828170002158321</v>
      </c>
      <c r="H87" s="2">
        <f t="shared" si="6"/>
        <v>73.5</v>
      </c>
      <c r="I87" s="4">
        <f t="shared" si="7"/>
        <v>-0.28401534470392276</v>
      </c>
      <c r="J87" s="2">
        <f t="shared" si="8"/>
        <v>0.95881973486819305</v>
      </c>
      <c r="K87" s="2">
        <f t="shared" si="9"/>
        <v>0.28401534470392265</v>
      </c>
      <c r="L87" s="2">
        <f t="shared" si="10"/>
        <v>-0.95881973486819305</v>
      </c>
      <c r="M87" s="2">
        <f t="shared" si="11"/>
        <v>0</v>
      </c>
      <c r="N87" s="2">
        <f t="shared" si="12"/>
        <v>0</v>
      </c>
      <c r="O87" s="2">
        <f t="shared" si="13"/>
        <v>0</v>
      </c>
      <c r="P87" s="2">
        <f t="shared" si="14"/>
        <v>0</v>
      </c>
      <c r="Q87" s="5">
        <f t="shared" si="15"/>
        <v>4.9636469210377872</v>
      </c>
      <c r="R87" s="5">
        <f t="shared" si="15"/>
        <v>6.2064820006099026</v>
      </c>
      <c r="S87" s="5">
        <f t="shared" si="15"/>
        <v>5.531677610445632</v>
      </c>
      <c r="T87" s="5">
        <f t="shared" si="15"/>
        <v>4.2888425308735165</v>
      </c>
      <c r="U87" s="2">
        <f t="shared" si="16"/>
        <v>3071.4454868491498</v>
      </c>
      <c r="V87" s="2">
        <f t="shared" si="17"/>
        <v>3218.5518753299407</v>
      </c>
      <c r="W87" s="2">
        <f t="shared" si="18"/>
        <v>1847.6752034926144</v>
      </c>
      <c r="X87" s="2">
        <f t="shared" si="19"/>
        <v>1862.3274343282935</v>
      </c>
      <c r="Y87" s="2">
        <f t="shared" si="20"/>
        <v>9999.9999999999982</v>
      </c>
      <c r="Z87" s="2">
        <f t="shared" si="21"/>
        <v>-3059.9269403955132</v>
      </c>
      <c r="AA87" s="2">
        <f t="shared" si="21"/>
        <v>-3199.6871040337278</v>
      </c>
      <c r="AB87" s="2">
        <f t="shared" si="21"/>
        <v>-1839.0706820071766</v>
      </c>
      <c r="AC87" s="2">
        <f t="shared" si="21"/>
        <v>-1857.1123878065268</v>
      </c>
      <c r="AD87" s="2">
        <f t="shared" si="22"/>
        <v>-9955.7971142429451</v>
      </c>
      <c r="AE87" s="2">
        <f t="shared" si="23"/>
        <v>-75.477845001337258</v>
      </c>
      <c r="AF87" s="2">
        <f t="shared" si="24"/>
        <v>333.6342889146498</v>
      </c>
      <c r="AG87" s="2">
        <f t="shared" si="25"/>
        <v>50.585584026040863</v>
      </c>
      <c r="AH87" s="2">
        <f t="shared" si="26"/>
        <v>-133.53798725308465</v>
      </c>
      <c r="AI87" s="2">
        <f t="shared" si="27"/>
        <v>175.20404068626877</v>
      </c>
      <c r="AJ87" s="2">
        <f t="shared" si="28"/>
        <v>254.80893438362597</v>
      </c>
      <c r="AK87" s="2">
        <f t="shared" si="29"/>
        <v>98.826978758596837</v>
      </c>
      <c r="AL87" s="2">
        <f t="shared" si="30"/>
        <v>-170.77406967064942</v>
      </c>
      <c r="AM87" s="2">
        <f t="shared" si="31"/>
        <v>-39.555753914437936</v>
      </c>
      <c r="AN87" s="2">
        <f t="shared" si="32"/>
        <v>143.30608955713546</v>
      </c>
      <c r="AO87" s="2">
        <f t="shared" si="33"/>
        <v>13085.064730301536</v>
      </c>
      <c r="AP87" s="2">
        <f t="shared" si="34"/>
        <v>-46290.165836450687</v>
      </c>
      <c r="AQ87" s="2">
        <f t="shared" si="35"/>
        <v>-7871.5216473126793</v>
      </c>
      <c r="AR87" s="2">
        <f t="shared" si="36"/>
        <v>26784.544452306251</v>
      </c>
      <c r="AS87" s="2">
        <f t="shared" si="37"/>
        <v>-14292.07830115558</v>
      </c>
      <c r="AT87" s="2">
        <f t="shared" si="38"/>
        <v>44174.438210442146</v>
      </c>
      <c r="AU87" s="2">
        <f t="shared" si="39"/>
        <v>13711.771804789343</v>
      </c>
      <c r="AV87" s="2">
        <f t="shared" si="40"/>
        <v>-26573.811731029848</v>
      </c>
      <c r="AW87" s="2">
        <f t="shared" si="41"/>
        <v>-7933.9435231848338</v>
      </c>
      <c r="AX87" s="2">
        <f t="shared" si="42"/>
        <v>23378.454761016808</v>
      </c>
      <c r="AY87" s="2">
        <f t="shared" si="43"/>
        <v>32.459991975791198</v>
      </c>
      <c r="AZ87" s="2">
        <f t="shared" si="44"/>
        <v>9.6150876695901903</v>
      </c>
      <c r="BA87" s="2">
        <f t="shared" si="45"/>
        <v>-32.459991975791198</v>
      </c>
      <c r="BB87" s="2">
        <f t="shared" si="46"/>
        <v>-9.6150876695901939</v>
      </c>
      <c r="BC87" s="2">
        <f t="shared" si="47"/>
        <v>141.06676373944532</v>
      </c>
      <c r="BD87" s="2">
        <f t="shared" si="48"/>
        <v>118.22185943324432</v>
      </c>
      <c r="BE87" s="2">
        <f t="shared" si="49"/>
        <v>76.146779787862926</v>
      </c>
      <c r="BF87" s="2">
        <f t="shared" si="50"/>
        <v>98.991684094063928</v>
      </c>
      <c r="BG87" s="2">
        <f t="shared" si="51"/>
        <v>253.92017473100157</v>
      </c>
      <c r="BH87" s="2">
        <f t="shared" si="52"/>
        <v>212.79934697983975</v>
      </c>
      <c r="BI87" s="2">
        <f t="shared" si="53"/>
        <v>137.06420361815327</v>
      </c>
      <c r="BJ87" s="2">
        <f t="shared" si="54"/>
        <v>178.18503136931508</v>
      </c>
      <c r="BK87" s="2">
        <f t="shared" si="55"/>
        <v>7222.6183034596015</v>
      </c>
      <c r="BL87" s="2">
        <f t="shared" si="56"/>
        <v>6052.9592029821097</v>
      </c>
      <c r="BM87" s="2">
        <f t="shared" si="57"/>
        <v>3898.7151251385822</v>
      </c>
      <c r="BN87" s="2">
        <f t="shared" si="58"/>
        <v>5068.3742256160731</v>
      </c>
      <c r="BO87" s="2">
        <f t="shared" si="59"/>
        <v>2819.1520282745701</v>
      </c>
    </row>
    <row r="88" spans="6:67" x14ac:dyDescent="0.25">
      <c r="F88" s="5">
        <v>0.05</v>
      </c>
      <c r="G88" s="5">
        <f t="shared" si="5"/>
        <v>1.3089969389957472</v>
      </c>
      <c r="H88" s="2">
        <f t="shared" si="6"/>
        <v>75.000000000000014</v>
      </c>
      <c r="I88" s="4">
        <f t="shared" si="7"/>
        <v>-0.25881904510252074</v>
      </c>
      <c r="J88" s="2">
        <f t="shared" si="8"/>
        <v>0.96592582628906831</v>
      </c>
      <c r="K88" s="2">
        <f t="shared" si="9"/>
        <v>0.25881904510252063</v>
      </c>
      <c r="L88" s="2">
        <f t="shared" si="10"/>
        <v>-0.96592582628906831</v>
      </c>
      <c r="M88" s="2">
        <f t="shared" si="11"/>
        <v>0</v>
      </c>
      <c r="N88" s="2">
        <f t="shared" si="12"/>
        <v>0</v>
      </c>
      <c r="O88" s="2">
        <f t="shared" si="13"/>
        <v>0</v>
      </c>
      <c r="P88" s="2">
        <f t="shared" si="14"/>
        <v>0</v>
      </c>
      <c r="Q88" s="5">
        <f t="shared" si="15"/>
        <v>4.9888432206391888</v>
      </c>
      <c r="R88" s="5">
        <f t="shared" si="15"/>
        <v>6.2135880920307782</v>
      </c>
      <c r="S88" s="5">
        <f t="shared" si="15"/>
        <v>5.5064813108442303</v>
      </c>
      <c r="T88" s="5">
        <f t="shared" si="15"/>
        <v>4.2817364394526409</v>
      </c>
      <c r="U88" s="2">
        <f t="shared" si="16"/>
        <v>3092.3011829093207</v>
      </c>
      <c r="V88" s="2">
        <f t="shared" si="17"/>
        <v>3198.9877522110733</v>
      </c>
      <c r="W88" s="2">
        <f t="shared" si="18"/>
        <v>1833.4484379785727</v>
      </c>
      <c r="X88" s="2">
        <f t="shared" si="19"/>
        <v>1875.2626269010316</v>
      </c>
      <c r="Y88" s="2">
        <f t="shared" si="20"/>
        <v>9999.9999999999982</v>
      </c>
      <c r="Z88" s="2">
        <f t="shared" si="21"/>
        <v>-3080.5864649364908</v>
      </c>
      <c r="AA88" s="2">
        <f t="shared" si="21"/>
        <v>-3180.1947331374831</v>
      </c>
      <c r="AB88" s="2">
        <f t="shared" si="21"/>
        <v>-1824.9877149728688</v>
      </c>
      <c r="AC88" s="2">
        <f t="shared" si="21"/>
        <v>-1870.0287370820433</v>
      </c>
      <c r="AD88" s="2">
        <f t="shared" si="22"/>
        <v>-9955.7976501288867</v>
      </c>
      <c r="AE88" s="2">
        <f t="shared" si="23"/>
        <v>-69.599534606359597</v>
      </c>
      <c r="AF88" s="2">
        <f t="shared" si="24"/>
        <v>334.44489277285743</v>
      </c>
      <c r="AG88" s="2">
        <f t="shared" si="25"/>
        <v>45.535248303487712</v>
      </c>
      <c r="AH88" s="2">
        <f t="shared" si="26"/>
        <v>-135.23804084090546</v>
      </c>
      <c r="AI88" s="2">
        <f t="shared" si="27"/>
        <v>175.14256562908008</v>
      </c>
      <c r="AJ88" s="2">
        <f t="shared" si="28"/>
        <v>259.74899933408238</v>
      </c>
      <c r="AK88" s="2">
        <f t="shared" si="29"/>
        <v>89.614238931200504</v>
      </c>
      <c r="AL88" s="2">
        <f t="shared" si="30"/>
        <v>-169.93986020388076</v>
      </c>
      <c r="AM88" s="2">
        <f t="shared" si="31"/>
        <v>-36.236923829287797</v>
      </c>
      <c r="AN88" s="2">
        <f t="shared" si="32"/>
        <v>143.18645423211436</v>
      </c>
      <c r="AO88" s="2">
        <f t="shared" si="33"/>
        <v>12005.196589949785</v>
      </c>
      <c r="AP88" s="2">
        <f t="shared" si="34"/>
        <v>-46349.773317646352</v>
      </c>
      <c r="AQ88" s="2">
        <f t="shared" si="35"/>
        <v>-7117.970609434833</v>
      </c>
      <c r="AR88" s="2">
        <f t="shared" si="36"/>
        <v>27170.469035975817</v>
      </c>
      <c r="AS88" s="2">
        <f t="shared" si="37"/>
        <v>-14292.078301155583</v>
      </c>
      <c r="AT88" s="2">
        <f t="shared" si="38"/>
        <v>44804.00362854523</v>
      </c>
      <c r="AU88" s="2">
        <f t="shared" si="39"/>
        <v>12419.384329828928</v>
      </c>
      <c r="AV88" s="2">
        <f t="shared" si="40"/>
        <v>-26564.627961192818</v>
      </c>
      <c r="AW88" s="2">
        <f t="shared" si="41"/>
        <v>-7280.3052361645423</v>
      </c>
      <c r="AX88" s="2">
        <f t="shared" si="42"/>
        <v>23378.454761016797</v>
      </c>
      <c r="AY88" s="2">
        <f t="shared" si="43"/>
        <v>32.700562400150019</v>
      </c>
      <c r="AZ88" s="2">
        <f t="shared" si="44"/>
        <v>8.7620892871637253</v>
      </c>
      <c r="BA88" s="2">
        <f t="shared" si="45"/>
        <v>-32.700562400150019</v>
      </c>
      <c r="BB88" s="2">
        <f t="shared" si="46"/>
        <v>-8.7620892871637306</v>
      </c>
      <c r="BC88" s="2">
        <f t="shared" si="47"/>
        <v>141.30733416380414</v>
      </c>
      <c r="BD88" s="2">
        <f t="shared" si="48"/>
        <v>117.36886105081786</v>
      </c>
      <c r="BE88" s="2">
        <f t="shared" si="49"/>
        <v>75.906209363504104</v>
      </c>
      <c r="BF88" s="2">
        <f t="shared" si="50"/>
        <v>99.844682476490391</v>
      </c>
      <c r="BG88" s="2">
        <f t="shared" si="51"/>
        <v>254.35320149484744</v>
      </c>
      <c r="BH88" s="2">
        <f t="shared" si="52"/>
        <v>211.26394989147212</v>
      </c>
      <c r="BI88" s="2">
        <f t="shared" si="53"/>
        <v>136.63117685430737</v>
      </c>
      <c r="BJ88" s="2">
        <f t="shared" si="54"/>
        <v>179.72042845768269</v>
      </c>
      <c r="BK88" s="2">
        <f t="shared" si="55"/>
        <v>7234.9355091867719</v>
      </c>
      <c r="BL88" s="2">
        <f t="shared" si="56"/>
        <v>6009.285685801874</v>
      </c>
      <c r="BM88" s="2">
        <f t="shared" si="57"/>
        <v>3886.3979194114104</v>
      </c>
      <c r="BN88" s="2">
        <f t="shared" si="58"/>
        <v>5112.0477427963087</v>
      </c>
      <c r="BO88" s="2">
        <f t="shared" si="59"/>
        <v>2819.1520282745696</v>
      </c>
    </row>
    <row r="89" spans="6:67" x14ac:dyDescent="0.25">
      <c r="F89" s="5">
        <v>5.0999999999999997E-2</v>
      </c>
      <c r="G89" s="5">
        <f t="shared" si="5"/>
        <v>1.3351768777756619</v>
      </c>
      <c r="H89" s="2">
        <f t="shared" si="6"/>
        <v>76.499999999999986</v>
      </c>
      <c r="I89" s="4">
        <f t="shared" si="7"/>
        <v>-0.23344536385590567</v>
      </c>
      <c r="J89" s="2">
        <f t="shared" si="8"/>
        <v>0.97236992039767645</v>
      </c>
      <c r="K89" s="2">
        <f t="shared" si="9"/>
        <v>0.233445363855906</v>
      </c>
      <c r="L89" s="2">
        <f t="shared" si="10"/>
        <v>-0.97236992039767645</v>
      </c>
      <c r="M89" s="2">
        <f t="shared" si="11"/>
        <v>0</v>
      </c>
      <c r="N89" s="2">
        <f t="shared" si="12"/>
        <v>0</v>
      </c>
      <c r="O89" s="2">
        <f t="shared" si="13"/>
        <v>0</v>
      </c>
      <c r="P89" s="2">
        <f t="shared" si="14"/>
        <v>0</v>
      </c>
      <c r="Q89" s="5">
        <f t="shared" si="15"/>
        <v>5.0142169018858036</v>
      </c>
      <c r="R89" s="5">
        <f t="shared" si="15"/>
        <v>6.2200321861393864</v>
      </c>
      <c r="S89" s="5">
        <f t="shared" si="15"/>
        <v>5.4811076295976155</v>
      </c>
      <c r="T89" s="5">
        <f t="shared" si="15"/>
        <v>4.2752923453440328</v>
      </c>
      <c r="U89" s="2">
        <f t="shared" si="16"/>
        <v>3112.8272591383848</v>
      </c>
      <c r="V89" s="2">
        <f t="shared" si="17"/>
        <v>3178.8682639885028</v>
      </c>
      <c r="W89" s="2">
        <f t="shared" si="18"/>
        <v>1819.7548074237025</v>
      </c>
      <c r="X89" s="2">
        <f t="shared" si="19"/>
        <v>1888.5496694494082</v>
      </c>
      <c r="Y89" s="2">
        <f t="shared" si="20"/>
        <v>9999.9999999999982</v>
      </c>
      <c r="Z89" s="2">
        <f t="shared" si="21"/>
        <v>-3100.9145978325</v>
      </c>
      <c r="AA89" s="2">
        <f t="shared" si="21"/>
        <v>-3160.1547231781583</v>
      </c>
      <c r="AB89" s="2">
        <f t="shared" si="21"/>
        <v>-1811.4344296191696</v>
      </c>
      <c r="AC89" s="2">
        <f t="shared" si="21"/>
        <v>-1883.2945418044299</v>
      </c>
      <c r="AD89" s="2">
        <f t="shared" si="22"/>
        <v>-9955.7982924342577</v>
      </c>
      <c r="AE89" s="2">
        <f t="shared" si="23"/>
        <v>-63.51353046122432</v>
      </c>
      <c r="AF89" s="2">
        <f t="shared" si="24"/>
        <v>334.90425351623031</v>
      </c>
      <c r="AG89" s="2">
        <f t="shared" si="25"/>
        <v>40.577119881477266</v>
      </c>
      <c r="AH89" s="2">
        <f t="shared" si="26"/>
        <v>-136.89892057605013</v>
      </c>
      <c r="AI89" s="2">
        <f t="shared" si="27"/>
        <v>175.06892236043311</v>
      </c>
      <c r="AJ89" s="2">
        <f t="shared" si="28"/>
        <v>264.55289382776806</v>
      </c>
      <c r="AK89" s="2">
        <f t="shared" si="29"/>
        <v>80.403397594829372</v>
      </c>
      <c r="AL89" s="2">
        <f t="shared" si="30"/>
        <v>-169.0158681132481</v>
      </c>
      <c r="AM89" s="2">
        <f t="shared" si="31"/>
        <v>-32.866522971305578</v>
      </c>
      <c r="AN89" s="2">
        <f t="shared" si="32"/>
        <v>143.07390033804373</v>
      </c>
      <c r="AO89" s="2">
        <f t="shared" si="33"/>
        <v>10900.126381952126</v>
      </c>
      <c r="AP89" s="2">
        <f t="shared" si="34"/>
        <v>-46365.53821213801</v>
      </c>
      <c r="AQ89" s="2">
        <f t="shared" si="35"/>
        <v>-6372.1998472134055</v>
      </c>
      <c r="AR89" s="2">
        <f t="shared" si="36"/>
        <v>27545.533376243689</v>
      </c>
      <c r="AS89" s="2">
        <f t="shared" si="37"/>
        <v>-14292.078301155601</v>
      </c>
      <c r="AT89" s="2">
        <f t="shared" si="38"/>
        <v>45402.293912701629</v>
      </c>
      <c r="AU89" s="2">
        <f t="shared" si="39"/>
        <v>11131.380878051823</v>
      </c>
      <c r="AV89" s="2">
        <f t="shared" si="40"/>
        <v>-26542.12255856812</v>
      </c>
      <c r="AW89" s="2">
        <f t="shared" si="41"/>
        <v>-6613.097471168524</v>
      </c>
      <c r="AX89" s="2">
        <f t="shared" si="42"/>
        <v>23378.454761016808</v>
      </c>
      <c r="AY89" s="2">
        <f t="shared" si="43"/>
        <v>32.918721492469309</v>
      </c>
      <c r="AZ89" s="2">
        <f t="shared" si="44"/>
        <v>7.9030858064159952</v>
      </c>
      <c r="BA89" s="2">
        <f t="shared" si="45"/>
        <v>-32.918721492469302</v>
      </c>
      <c r="BB89" s="2">
        <f t="shared" si="46"/>
        <v>-7.9030858064159997</v>
      </c>
      <c r="BC89" s="2">
        <f t="shared" si="47"/>
        <v>141.52549325612344</v>
      </c>
      <c r="BD89" s="2">
        <f t="shared" si="48"/>
        <v>116.50985757007012</v>
      </c>
      <c r="BE89" s="2">
        <f t="shared" si="49"/>
        <v>75.688050271184821</v>
      </c>
      <c r="BF89" s="2">
        <f t="shared" si="50"/>
        <v>100.70368595723812</v>
      </c>
      <c r="BG89" s="2">
        <f t="shared" si="51"/>
        <v>254.74588786102217</v>
      </c>
      <c r="BH89" s="2">
        <f t="shared" si="52"/>
        <v>209.71774362612621</v>
      </c>
      <c r="BI89" s="2">
        <f t="shared" si="53"/>
        <v>136.23849048813267</v>
      </c>
      <c r="BJ89" s="2">
        <f t="shared" si="54"/>
        <v>181.26663472302863</v>
      </c>
      <c r="BK89" s="2">
        <f t="shared" si="55"/>
        <v>7246.1052547135205</v>
      </c>
      <c r="BL89" s="2">
        <f t="shared" si="56"/>
        <v>5965.3047075875911</v>
      </c>
      <c r="BM89" s="2">
        <f t="shared" si="57"/>
        <v>3875.2281738846632</v>
      </c>
      <c r="BN89" s="2">
        <f t="shared" si="58"/>
        <v>5156.0287210105926</v>
      </c>
      <c r="BO89" s="2">
        <f t="shared" si="59"/>
        <v>2819.1520282745696</v>
      </c>
    </row>
    <row r="90" spans="6:67" x14ac:dyDescent="0.25">
      <c r="F90" s="5">
        <v>5.1999999999999998E-2</v>
      </c>
      <c r="G90" s="5">
        <f t="shared" si="5"/>
        <v>1.3613568165555769</v>
      </c>
      <c r="H90" s="2">
        <f t="shared" si="6"/>
        <v>78</v>
      </c>
      <c r="I90" s="4">
        <f t="shared" si="7"/>
        <v>-0.20791169081775945</v>
      </c>
      <c r="J90" s="2">
        <f t="shared" si="8"/>
        <v>0.97814760073380558</v>
      </c>
      <c r="K90" s="2">
        <f t="shared" si="9"/>
        <v>0.20791169081775979</v>
      </c>
      <c r="L90" s="2">
        <f t="shared" si="10"/>
        <v>-0.97814760073380558</v>
      </c>
      <c r="M90" s="2">
        <f t="shared" si="11"/>
        <v>0</v>
      </c>
      <c r="N90" s="2">
        <f t="shared" si="12"/>
        <v>0</v>
      </c>
      <c r="O90" s="2">
        <f t="shared" si="13"/>
        <v>0</v>
      </c>
      <c r="P90" s="2">
        <f t="shared" si="14"/>
        <v>0</v>
      </c>
      <c r="Q90" s="5">
        <f t="shared" si="15"/>
        <v>5.03975057492395</v>
      </c>
      <c r="R90" s="5">
        <f t="shared" si="15"/>
        <v>6.2258098664755153</v>
      </c>
      <c r="S90" s="5">
        <f t="shared" si="15"/>
        <v>5.4555739565594692</v>
      </c>
      <c r="T90" s="5">
        <f t="shared" si="15"/>
        <v>4.2695146650079039</v>
      </c>
      <c r="U90" s="2">
        <f t="shared" si="16"/>
        <v>3133.0026256681467</v>
      </c>
      <c r="V90" s="2">
        <f t="shared" si="17"/>
        <v>3158.2142218753138</v>
      </c>
      <c r="W90" s="2">
        <f t="shared" si="18"/>
        <v>1806.5966744375251</v>
      </c>
      <c r="X90" s="2">
        <f t="shared" si="19"/>
        <v>1902.1864780190122</v>
      </c>
      <c r="Y90" s="2">
        <f t="shared" si="20"/>
        <v>9999.9999999999982</v>
      </c>
      <c r="Z90" s="2">
        <f t="shared" si="21"/>
        <v>-3120.8904111229094</v>
      </c>
      <c r="AA90" s="2">
        <f t="shared" si="21"/>
        <v>-3139.5877469211532</v>
      </c>
      <c r="AB90" s="2">
        <f t="shared" si="21"/>
        <v>-1798.4131818821422</v>
      </c>
      <c r="AC90" s="2">
        <f t="shared" si="21"/>
        <v>-1896.90769419562</v>
      </c>
      <c r="AD90" s="2">
        <f t="shared" si="22"/>
        <v>-9955.7990341218247</v>
      </c>
      <c r="AE90" s="2">
        <f t="shared" si="23"/>
        <v>-57.222379366463649</v>
      </c>
      <c r="AF90" s="2">
        <f t="shared" si="24"/>
        <v>335.01498298086676</v>
      </c>
      <c r="AG90" s="2">
        <f t="shared" si="25"/>
        <v>35.710956633817858</v>
      </c>
      <c r="AH90" s="2">
        <f t="shared" si="26"/>
        <v>-138.51964251683114</v>
      </c>
      <c r="AI90" s="2">
        <f t="shared" si="27"/>
        <v>174.98391773138985</v>
      </c>
      <c r="AJ90" s="2">
        <f t="shared" si="28"/>
        <v>269.21012890346339</v>
      </c>
      <c r="AK90" s="2">
        <f t="shared" si="29"/>
        <v>71.209632890354158</v>
      </c>
      <c r="AL90" s="2">
        <f t="shared" si="30"/>
        <v>-168.00684181773849</v>
      </c>
      <c r="AM90" s="2">
        <f t="shared" si="31"/>
        <v>-29.443258937138314</v>
      </c>
      <c r="AN90" s="2">
        <f t="shared" si="32"/>
        <v>142.96966103894073</v>
      </c>
      <c r="AO90" s="2">
        <f t="shared" si="33"/>
        <v>9770.8180985871641</v>
      </c>
      <c r="AP90" s="2">
        <f t="shared" si="34"/>
        <v>-46337.994955960814</v>
      </c>
      <c r="AQ90" s="2">
        <f t="shared" si="35"/>
        <v>-5634.1885381207157</v>
      </c>
      <c r="AR90" s="2">
        <f t="shared" si="36"/>
        <v>27909.287094338768</v>
      </c>
      <c r="AS90" s="2">
        <f t="shared" si="37"/>
        <v>-14292.078301155598</v>
      </c>
      <c r="AT90" s="2">
        <f t="shared" si="38"/>
        <v>45968.085020850165</v>
      </c>
      <c r="AU90" s="2">
        <f t="shared" si="39"/>
        <v>9849.4448825218788</v>
      </c>
      <c r="AV90" s="2">
        <f t="shared" si="40"/>
        <v>-26506.773038921059</v>
      </c>
      <c r="AW90" s="2">
        <f t="shared" si="41"/>
        <v>-5932.3021034341864</v>
      </c>
      <c r="AX90" s="2">
        <f t="shared" si="42"/>
        <v>23378.454761016797</v>
      </c>
      <c r="AY90" s="2">
        <f t="shared" si="43"/>
        <v>33.114319737404486</v>
      </c>
      <c r="AZ90" s="2">
        <f t="shared" si="44"/>
        <v>7.0386659454244613</v>
      </c>
      <c r="BA90" s="2">
        <f t="shared" si="45"/>
        <v>-33.114319737404486</v>
      </c>
      <c r="BB90" s="2">
        <f t="shared" si="46"/>
        <v>-7.0386659454244667</v>
      </c>
      <c r="BC90" s="2">
        <f t="shared" si="47"/>
        <v>141.72109150105859</v>
      </c>
      <c r="BD90" s="2">
        <f t="shared" si="48"/>
        <v>115.64543770907858</v>
      </c>
      <c r="BE90" s="2">
        <f t="shared" si="49"/>
        <v>75.492452026249637</v>
      </c>
      <c r="BF90" s="2">
        <f t="shared" si="50"/>
        <v>101.56810581822965</v>
      </c>
      <c r="BG90" s="2">
        <f t="shared" si="51"/>
        <v>255.09796470190548</v>
      </c>
      <c r="BH90" s="2">
        <f t="shared" si="52"/>
        <v>208.16178787634144</v>
      </c>
      <c r="BI90" s="2">
        <f t="shared" si="53"/>
        <v>135.88641364724933</v>
      </c>
      <c r="BJ90" s="2">
        <f t="shared" si="54"/>
        <v>182.82259047281337</v>
      </c>
      <c r="BK90" s="2">
        <f t="shared" si="55"/>
        <v>7256.1198848542008</v>
      </c>
      <c r="BL90" s="2">
        <f t="shared" si="56"/>
        <v>5921.0464107048228</v>
      </c>
      <c r="BM90" s="2">
        <f t="shared" si="57"/>
        <v>3865.2135437439811</v>
      </c>
      <c r="BN90" s="2">
        <f t="shared" si="58"/>
        <v>5200.287017893359</v>
      </c>
      <c r="BO90" s="2">
        <f t="shared" si="59"/>
        <v>2819.1520282745696</v>
      </c>
    </row>
    <row r="91" spans="6:67" x14ac:dyDescent="0.25">
      <c r="F91" s="5">
        <v>5.2999999999999999E-2</v>
      </c>
      <c r="G91" s="5">
        <f t="shared" si="5"/>
        <v>1.3875367553354918</v>
      </c>
      <c r="H91" s="2">
        <f t="shared" si="6"/>
        <v>79.499999999999986</v>
      </c>
      <c r="I91" s="4">
        <f t="shared" si="7"/>
        <v>-0.18223552549214767</v>
      </c>
      <c r="J91" s="2">
        <f t="shared" si="8"/>
        <v>0.98325490756395451</v>
      </c>
      <c r="K91" s="2">
        <f t="shared" si="9"/>
        <v>0.18223552549214778</v>
      </c>
      <c r="L91" s="2">
        <f t="shared" si="10"/>
        <v>-0.98325490756395451</v>
      </c>
      <c r="M91" s="2">
        <f t="shared" si="11"/>
        <v>0</v>
      </c>
      <c r="N91" s="2">
        <f t="shared" si="12"/>
        <v>0</v>
      </c>
      <c r="O91" s="2">
        <f t="shared" si="13"/>
        <v>0</v>
      </c>
      <c r="P91" s="2">
        <f t="shared" si="14"/>
        <v>0</v>
      </c>
      <c r="Q91" s="5">
        <f t="shared" si="15"/>
        <v>5.0654267402495616</v>
      </c>
      <c r="R91" s="5">
        <f t="shared" si="15"/>
        <v>6.2309171733056639</v>
      </c>
      <c r="S91" s="5">
        <f t="shared" si="15"/>
        <v>5.4298977912338575</v>
      </c>
      <c r="T91" s="5">
        <f t="shared" si="15"/>
        <v>4.2644073581777553</v>
      </c>
      <c r="U91" s="2">
        <f t="shared" si="16"/>
        <v>3152.8062430661553</v>
      </c>
      <c r="V91" s="2">
        <f t="shared" si="17"/>
        <v>3137.0469933642935</v>
      </c>
      <c r="W91" s="2">
        <f t="shared" si="18"/>
        <v>1793.9758447031109</v>
      </c>
      <c r="X91" s="2">
        <f t="shared" si="19"/>
        <v>1916.1709188664388</v>
      </c>
      <c r="Y91" s="2">
        <f t="shared" si="20"/>
        <v>9999.9999999999982</v>
      </c>
      <c r="Z91" s="2">
        <f t="shared" si="21"/>
        <v>-3140.4930352792198</v>
      </c>
      <c r="AA91" s="2">
        <f t="shared" si="21"/>
        <v>-3118.5150202832538</v>
      </c>
      <c r="AB91" s="2">
        <f t="shared" si="21"/>
        <v>-1785.9257762628981</v>
      </c>
      <c r="AC91" s="2">
        <f t="shared" si="21"/>
        <v>-1910.866035240135</v>
      </c>
      <c r="AD91" s="2">
        <f t="shared" si="22"/>
        <v>-9955.799867065507</v>
      </c>
      <c r="AE91" s="2">
        <f t="shared" si="23"/>
        <v>-50.729179748907889</v>
      </c>
      <c r="AF91" s="2">
        <f t="shared" si="24"/>
        <v>334.78047401076878</v>
      </c>
      <c r="AG91" s="2">
        <f t="shared" si="25"/>
        <v>30.936300369655783</v>
      </c>
      <c r="AH91" s="2">
        <f t="shared" si="26"/>
        <v>-140.09911156106247</v>
      </c>
      <c r="AI91" s="2">
        <f t="shared" si="27"/>
        <v>174.88848307045421</v>
      </c>
      <c r="AJ91" s="2">
        <f t="shared" si="28"/>
        <v>273.71016057435475</v>
      </c>
      <c r="AK91" s="2">
        <f t="shared" si="29"/>
        <v>62.047893314882344</v>
      </c>
      <c r="AL91" s="2">
        <f t="shared" si="30"/>
        <v>-166.91733995437295</v>
      </c>
      <c r="AM91" s="2">
        <f t="shared" si="31"/>
        <v>-25.965835532483858</v>
      </c>
      <c r="AN91" s="2">
        <f t="shared" si="32"/>
        <v>142.87487840238029</v>
      </c>
      <c r="AO91" s="2">
        <f t="shared" si="33"/>
        <v>8618.2995372012701</v>
      </c>
      <c r="AP91" s="2">
        <f t="shared" si="34"/>
        <v>-46267.752772262844</v>
      </c>
      <c r="AQ91" s="2">
        <f t="shared" si="35"/>
        <v>-4903.8919616953663</v>
      </c>
      <c r="AR91" s="2">
        <f t="shared" si="36"/>
        <v>28261.266895601369</v>
      </c>
      <c r="AS91" s="2">
        <f t="shared" si="37"/>
        <v>-14292.078301155572</v>
      </c>
      <c r="AT91" s="2">
        <f t="shared" si="38"/>
        <v>46500.183166396069</v>
      </c>
      <c r="AU91" s="2">
        <f t="shared" si="39"/>
        <v>8575.2211099395608</v>
      </c>
      <c r="AV91" s="2">
        <f t="shared" si="40"/>
        <v>-26459.033300332867</v>
      </c>
      <c r="AW91" s="2">
        <f t="shared" si="41"/>
        <v>-5237.9162149859585</v>
      </c>
      <c r="AX91" s="2">
        <f t="shared" si="42"/>
        <v>23378.454761016801</v>
      </c>
      <c r="AY91" s="2">
        <f t="shared" si="43"/>
        <v>33.287223081688829</v>
      </c>
      <c r="AZ91" s="2">
        <f t="shared" si="44"/>
        <v>6.1694221343831437</v>
      </c>
      <c r="BA91" s="2">
        <f t="shared" si="45"/>
        <v>-33.287223081688829</v>
      </c>
      <c r="BB91" s="2">
        <f t="shared" si="46"/>
        <v>-6.1694221343831472</v>
      </c>
      <c r="BC91" s="2">
        <f t="shared" si="47"/>
        <v>141.89399484534295</v>
      </c>
      <c r="BD91" s="2">
        <f t="shared" si="48"/>
        <v>114.77619389803726</v>
      </c>
      <c r="BE91" s="2">
        <f t="shared" si="49"/>
        <v>75.319548681965301</v>
      </c>
      <c r="BF91" s="2">
        <f t="shared" si="50"/>
        <v>102.43734962927098</v>
      </c>
      <c r="BG91" s="2">
        <f t="shared" si="51"/>
        <v>255.40919072161728</v>
      </c>
      <c r="BH91" s="2">
        <f t="shared" si="52"/>
        <v>206.59714901646706</v>
      </c>
      <c r="BI91" s="2">
        <f t="shared" si="53"/>
        <v>135.57518762753753</v>
      </c>
      <c r="BJ91" s="2">
        <f t="shared" si="54"/>
        <v>184.38722933268775</v>
      </c>
      <c r="BK91" s="2">
        <f t="shared" si="55"/>
        <v>7264.9725360815592</v>
      </c>
      <c r="BL91" s="2">
        <f t="shared" si="56"/>
        <v>5876.5411275795077</v>
      </c>
      <c r="BM91" s="2">
        <f t="shared" si="57"/>
        <v>3856.3608925166232</v>
      </c>
      <c r="BN91" s="2">
        <f t="shared" si="58"/>
        <v>5244.7923010186742</v>
      </c>
      <c r="BO91" s="2">
        <f t="shared" si="59"/>
        <v>2819.1520282745691</v>
      </c>
    </row>
    <row r="92" spans="6:67" x14ac:dyDescent="0.25">
      <c r="F92" s="5">
        <v>5.3999999999999999E-2</v>
      </c>
      <c r="G92" s="5">
        <f t="shared" si="5"/>
        <v>1.4137166941154069</v>
      </c>
      <c r="H92" s="2">
        <f t="shared" si="6"/>
        <v>81</v>
      </c>
      <c r="I92" s="4">
        <f t="shared" si="7"/>
        <v>-0.15643446504023092</v>
      </c>
      <c r="J92" s="2">
        <f t="shared" si="8"/>
        <v>0.98768834059513766</v>
      </c>
      <c r="K92" s="2">
        <f t="shared" si="9"/>
        <v>0.15643446504023104</v>
      </c>
      <c r="L92" s="2">
        <f t="shared" si="10"/>
        <v>-0.98768834059513766</v>
      </c>
      <c r="M92" s="2">
        <f t="shared" si="11"/>
        <v>0</v>
      </c>
      <c r="N92" s="2">
        <f t="shared" si="12"/>
        <v>0</v>
      </c>
      <c r="O92" s="2">
        <f t="shared" si="13"/>
        <v>0</v>
      </c>
      <c r="P92" s="2">
        <f t="shared" si="14"/>
        <v>0</v>
      </c>
      <c r="Q92" s="5">
        <f t="shared" si="15"/>
        <v>5.0912278007014784</v>
      </c>
      <c r="R92" s="5">
        <f t="shared" si="15"/>
        <v>6.2353506063368469</v>
      </c>
      <c r="S92" s="5">
        <f t="shared" si="15"/>
        <v>5.4040967307819407</v>
      </c>
      <c r="T92" s="5">
        <f t="shared" si="15"/>
        <v>4.2599739251465722</v>
      </c>
      <c r="U92" s="2">
        <f t="shared" si="16"/>
        <v>3172.2171565233366</v>
      </c>
      <c r="V92" s="2">
        <f t="shared" si="17"/>
        <v>3115.3884678154568</v>
      </c>
      <c r="W92" s="2">
        <f t="shared" si="18"/>
        <v>1781.8935855078155</v>
      </c>
      <c r="X92" s="2">
        <f t="shared" si="19"/>
        <v>1930.5007901533888</v>
      </c>
      <c r="Y92" s="2">
        <f t="shared" si="20"/>
        <v>9999.9999999999982</v>
      </c>
      <c r="Z92" s="2">
        <f t="shared" si="21"/>
        <v>-3159.7016933029472</v>
      </c>
      <c r="AA92" s="2">
        <f t="shared" si="21"/>
        <v>-3096.9582683779104</v>
      </c>
      <c r="AB92" s="2">
        <f t="shared" si="21"/>
        <v>-1773.9734840190024</v>
      </c>
      <c r="AC92" s="2">
        <f t="shared" si="21"/>
        <v>-1925.1673364395349</v>
      </c>
      <c r="AD92" s="2">
        <f t="shared" si="22"/>
        <v>-9955.8007821393949</v>
      </c>
      <c r="AE92" s="2">
        <f t="shared" si="23"/>
        <v>-44.037593232641434</v>
      </c>
      <c r="AF92" s="2">
        <f t="shared" si="24"/>
        <v>334.20488086721036</v>
      </c>
      <c r="AG92" s="2">
        <f t="shared" si="25"/>
        <v>26.252494327149211</v>
      </c>
      <c r="AH92" s="2">
        <f t="shared" si="26"/>
        <v>-141.63611798197542</v>
      </c>
      <c r="AI92" s="2">
        <f t="shared" si="27"/>
        <v>174.78366397974276</v>
      </c>
      <c r="AJ92" s="2">
        <f t="shared" si="28"/>
        <v>278.0424209752332</v>
      </c>
      <c r="AK92" s="2">
        <f t="shared" si="29"/>
        <v>52.932853009881484</v>
      </c>
      <c r="AL92" s="2">
        <f t="shared" si="30"/>
        <v>-165.75172582203612</v>
      </c>
      <c r="AM92" s="2">
        <f t="shared" si="31"/>
        <v>-22.432957276315204</v>
      </c>
      <c r="AN92" s="2">
        <f t="shared" si="32"/>
        <v>142.79059088676334</v>
      </c>
      <c r="AO92" s="2">
        <f t="shared" si="33"/>
        <v>7443.6614080825593</v>
      </c>
      <c r="AP92" s="2">
        <f t="shared" si="34"/>
        <v>-46155.492991288156</v>
      </c>
      <c r="AQ92" s="2">
        <f t="shared" si="35"/>
        <v>-4181.2435471130138</v>
      </c>
      <c r="AR92" s="2">
        <f t="shared" si="36"/>
        <v>28600.996829163039</v>
      </c>
      <c r="AS92" s="2">
        <f t="shared" si="37"/>
        <v>-14292.078301155572</v>
      </c>
      <c r="AT92" s="2">
        <f t="shared" si="38"/>
        <v>46997.428490009414</v>
      </c>
      <c r="AU92" s="2">
        <f t="shared" si="39"/>
        <v>7310.3119253282375</v>
      </c>
      <c r="AV92" s="2">
        <f t="shared" si="40"/>
        <v>-26399.332778810014</v>
      </c>
      <c r="AW92" s="2">
        <f t="shared" si="41"/>
        <v>-4529.9528755108331</v>
      </c>
      <c r="AX92" s="2">
        <f t="shared" si="42"/>
        <v>23378.454761016801</v>
      </c>
      <c r="AY92" s="2">
        <f t="shared" si="43"/>
        <v>33.437313026006883</v>
      </c>
      <c r="AZ92" s="2">
        <f t="shared" si="44"/>
        <v>5.2959501095804304</v>
      </c>
      <c r="BA92" s="2">
        <f t="shared" si="45"/>
        <v>-33.437313026006876</v>
      </c>
      <c r="BB92" s="2">
        <f t="shared" si="46"/>
        <v>-5.2959501095804358</v>
      </c>
      <c r="BC92" s="2">
        <f t="shared" si="47"/>
        <v>142.04408478966101</v>
      </c>
      <c r="BD92" s="2">
        <f t="shared" si="48"/>
        <v>113.90272187323455</v>
      </c>
      <c r="BE92" s="2">
        <f t="shared" si="49"/>
        <v>75.169458737647247</v>
      </c>
      <c r="BF92" s="2">
        <f t="shared" si="50"/>
        <v>103.31082165407369</v>
      </c>
      <c r="BG92" s="2">
        <f t="shared" si="51"/>
        <v>255.6793526213898</v>
      </c>
      <c r="BH92" s="2">
        <f t="shared" si="52"/>
        <v>205.02489937182219</v>
      </c>
      <c r="BI92" s="2">
        <f t="shared" si="53"/>
        <v>135.30502572776504</v>
      </c>
      <c r="BJ92" s="2">
        <f t="shared" si="54"/>
        <v>185.95947897733265</v>
      </c>
      <c r="BK92" s="2">
        <f t="shared" si="55"/>
        <v>7272.6571412306439</v>
      </c>
      <c r="BL92" s="2">
        <f t="shared" si="56"/>
        <v>5831.8193599096094</v>
      </c>
      <c r="BM92" s="2">
        <f t="shared" si="57"/>
        <v>3848.6762873675389</v>
      </c>
      <c r="BN92" s="2">
        <f t="shared" si="58"/>
        <v>5289.5140686885734</v>
      </c>
      <c r="BO92" s="2">
        <f t="shared" si="59"/>
        <v>2819.1520282745705</v>
      </c>
    </row>
    <row r="93" spans="6:67" x14ac:dyDescent="0.25">
      <c r="F93" s="5">
        <v>5.5E-2</v>
      </c>
      <c r="G93" s="5">
        <f t="shared" si="5"/>
        <v>1.4398966328953218</v>
      </c>
      <c r="H93" s="2">
        <f t="shared" si="6"/>
        <v>82.499999999999986</v>
      </c>
      <c r="I93" s="4">
        <f t="shared" si="7"/>
        <v>-0.13052619222005171</v>
      </c>
      <c r="J93" s="2">
        <f t="shared" si="8"/>
        <v>0.99144486137381038</v>
      </c>
      <c r="K93" s="2">
        <f t="shared" si="9"/>
        <v>0.13052619222005163</v>
      </c>
      <c r="L93" s="2">
        <f t="shared" si="10"/>
        <v>-0.99144486137381038</v>
      </c>
      <c r="M93" s="2">
        <f t="shared" si="11"/>
        <v>0</v>
      </c>
      <c r="N93" s="2">
        <f t="shared" si="12"/>
        <v>0</v>
      </c>
      <c r="O93" s="2">
        <f t="shared" si="13"/>
        <v>0</v>
      </c>
      <c r="P93" s="2">
        <f t="shared" si="14"/>
        <v>0</v>
      </c>
      <c r="Q93" s="5">
        <f t="shared" si="15"/>
        <v>5.1171360735216576</v>
      </c>
      <c r="R93" s="5">
        <f t="shared" si="15"/>
        <v>6.2391071271155196</v>
      </c>
      <c r="S93" s="5">
        <f t="shared" si="15"/>
        <v>5.3781884579617616</v>
      </c>
      <c r="T93" s="5">
        <f t="shared" si="15"/>
        <v>4.2562174043678995</v>
      </c>
      <c r="U93" s="2">
        <f t="shared" si="16"/>
        <v>3191.2145304500227</v>
      </c>
      <c r="V93" s="2">
        <f t="shared" si="17"/>
        <v>3093.2610212195314</v>
      </c>
      <c r="W93" s="2">
        <f t="shared" si="18"/>
        <v>1770.3506451093861</v>
      </c>
      <c r="X93" s="2">
        <f t="shared" si="19"/>
        <v>1945.1738032210583</v>
      </c>
      <c r="Y93" s="2">
        <f t="shared" si="20"/>
        <v>9999.9999999999982</v>
      </c>
      <c r="Z93" s="2">
        <f t="shared" si="21"/>
        <v>-3178.4957352023512</v>
      </c>
      <c r="AA93" s="2">
        <f t="shared" si="21"/>
        <v>-3074.9396907755736</v>
      </c>
      <c r="AB93" s="2">
        <f t="shared" si="21"/>
        <v>-1762.5570621891211</v>
      </c>
      <c r="AC93" s="2">
        <f t="shared" si="21"/>
        <v>-1939.8092811507054</v>
      </c>
      <c r="AD93" s="2">
        <f t="shared" si="22"/>
        <v>-9955.8017693177517</v>
      </c>
      <c r="AE93" s="2">
        <f t="shared" si="23"/>
        <v>-37.151854385109473</v>
      </c>
      <c r="AF93" s="2">
        <f t="shared" si="24"/>
        <v>333.29309680443049</v>
      </c>
      <c r="AG93" s="2">
        <f t="shared" si="25"/>
        <v>21.658700460748186</v>
      </c>
      <c r="AH93" s="2">
        <f t="shared" si="26"/>
        <v>-143.12933400092118</v>
      </c>
      <c r="AI93" s="2">
        <f t="shared" si="27"/>
        <v>174.67060887914806</v>
      </c>
      <c r="AJ93" s="2">
        <f t="shared" si="28"/>
        <v>282.19635074106094</v>
      </c>
      <c r="AK93" s="2">
        <f t="shared" si="29"/>
        <v>43.878868622940978</v>
      </c>
      <c r="AL93" s="2">
        <f t="shared" si="30"/>
        <v>-164.51416310101007</v>
      </c>
      <c r="AM93" s="2">
        <f t="shared" si="31"/>
        <v>-18.843334299241864</v>
      </c>
      <c r="AN93" s="2">
        <f t="shared" si="32"/>
        <v>142.71772196374997</v>
      </c>
      <c r="AO93" s="2">
        <f t="shared" si="33"/>
        <v>6248.0562182541262</v>
      </c>
      <c r="AP93" s="2">
        <f t="shared" si="34"/>
        <v>-46001.966165640144</v>
      </c>
      <c r="AQ93" s="2">
        <f t="shared" si="35"/>
        <v>-3466.1569290066018</v>
      </c>
      <c r="AR93" s="2">
        <f t="shared" si="36"/>
        <v>28927.988575237043</v>
      </c>
      <c r="AS93" s="2">
        <f t="shared" si="37"/>
        <v>-14292.07830115558</v>
      </c>
      <c r="AT93" s="2">
        <f t="shared" si="38"/>
        <v>47458.698716341685</v>
      </c>
      <c r="AU93" s="2">
        <f t="shared" si="39"/>
        <v>6056.2737396374041</v>
      </c>
      <c r="AV93" s="2">
        <f t="shared" si="40"/>
        <v>-26328.075748852665</v>
      </c>
      <c r="AW93" s="2">
        <f t="shared" si="41"/>
        <v>-3808.4419461096127</v>
      </c>
      <c r="AX93" s="2">
        <f t="shared" si="42"/>
        <v>23378.454761016816</v>
      </c>
      <c r="AY93" s="2">
        <f t="shared" si="43"/>
        <v>33.564486706207958</v>
      </c>
      <c r="AZ93" s="2">
        <f t="shared" si="44"/>
        <v>4.4188485051112227</v>
      </c>
      <c r="BA93" s="2">
        <f t="shared" si="45"/>
        <v>-33.564486706207958</v>
      </c>
      <c r="BB93" s="2">
        <f t="shared" si="46"/>
        <v>-4.4188485051112263</v>
      </c>
      <c r="BC93" s="2">
        <f t="shared" si="47"/>
        <v>142.1712584698621</v>
      </c>
      <c r="BD93" s="2">
        <f t="shared" si="48"/>
        <v>113.02562026876535</v>
      </c>
      <c r="BE93" s="2">
        <f t="shared" si="49"/>
        <v>75.042285057446165</v>
      </c>
      <c r="BF93" s="2">
        <f t="shared" si="50"/>
        <v>104.1879232585429</v>
      </c>
      <c r="BG93" s="2">
        <f t="shared" si="51"/>
        <v>255.90826524575178</v>
      </c>
      <c r="BH93" s="2">
        <f t="shared" si="52"/>
        <v>203.44611648377762</v>
      </c>
      <c r="BI93" s="2">
        <f t="shared" si="53"/>
        <v>135.07611310340309</v>
      </c>
      <c r="BJ93" s="2">
        <f t="shared" si="54"/>
        <v>187.53826186537719</v>
      </c>
      <c r="BK93" s="2">
        <f t="shared" si="55"/>
        <v>7279.1684336569397</v>
      </c>
      <c r="BL93" s="2">
        <f t="shared" si="56"/>
        <v>5786.9117577607858</v>
      </c>
      <c r="BM93" s="2">
        <f t="shared" si="57"/>
        <v>3842.164994941244</v>
      </c>
      <c r="BN93" s="2">
        <f t="shared" si="58"/>
        <v>5334.4216708373961</v>
      </c>
      <c r="BO93" s="2">
        <f t="shared" si="59"/>
        <v>2819.1520282745696</v>
      </c>
    </row>
    <row r="94" spans="6:67" x14ac:dyDescent="0.25">
      <c r="F94" s="5">
        <v>5.6000000000000001E-2</v>
      </c>
      <c r="G94" s="5">
        <f t="shared" si="5"/>
        <v>1.4660765716752369</v>
      </c>
      <c r="H94" s="2">
        <f t="shared" si="6"/>
        <v>84</v>
      </c>
      <c r="I94" s="4">
        <f t="shared" si="7"/>
        <v>-0.10452846326765346</v>
      </c>
      <c r="J94" s="2">
        <f t="shared" si="8"/>
        <v>0.9945218953682734</v>
      </c>
      <c r="K94" s="2">
        <f t="shared" si="9"/>
        <v>0.10452846326765336</v>
      </c>
      <c r="L94" s="2">
        <f t="shared" si="10"/>
        <v>-0.99452189536827329</v>
      </c>
      <c r="M94" s="2">
        <f t="shared" si="11"/>
        <v>0</v>
      </c>
      <c r="N94" s="2">
        <f t="shared" si="12"/>
        <v>0</v>
      </c>
      <c r="O94" s="2">
        <f t="shared" si="13"/>
        <v>0</v>
      </c>
      <c r="P94" s="2">
        <f t="shared" si="14"/>
        <v>0</v>
      </c>
      <c r="Q94" s="5">
        <f t="shared" si="15"/>
        <v>5.1431338024740558</v>
      </c>
      <c r="R94" s="5">
        <f t="shared" si="15"/>
        <v>6.2421841611099831</v>
      </c>
      <c r="S94" s="5">
        <f t="shared" si="15"/>
        <v>5.3521907290093633</v>
      </c>
      <c r="T94" s="5">
        <f t="shared" si="15"/>
        <v>4.2531403703734361</v>
      </c>
      <c r="U94" s="2">
        <f t="shared" si="16"/>
        <v>3209.7776834011788</v>
      </c>
      <c r="V94" s="2">
        <f t="shared" si="17"/>
        <v>3070.6874802170064</v>
      </c>
      <c r="W94" s="2">
        <f t="shared" si="18"/>
        <v>1759.3472728687054</v>
      </c>
      <c r="X94" s="2">
        <f t="shared" si="19"/>
        <v>1960.1875635131084</v>
      </c>
      <c r="Y94" s="2">
        <f t="shared" si="20"/>
        <v>10000</v>
      </c>
      <c r="Z94" s="2">
        <f t="shared" si="21"/>
        <v>-3196.8546727681164</v>
      </c>
      <c r="AA94" s="2">
        <f t="shared" si="21"/>
        <v>-3052.4819260565137</v>
      </c>
      <c r="AB94" s="2">
        <f t="shared" si="21"/>
        <v>-1751.6767733837166</v>
      </c>
      <c r="AC94" s="2">
        <f t="shared" si="21"/>
        <v>-1954.7894455764945</v>
      </c>
      <c r="AD94" s="2">
        <f t="shared" si="22"/>
        <v>-9955.802817784841</v>
      </c>
      <c r="AE94" s="2">
        <f t="shared" si="23"/>
        <v>-30.076778526165423</v>
      </c>
      <c r="AF94" s="2">
        <f t="shared" si="24"/>
        <v>332.05072894351071</v>
      </c>
      <c r="AG94" s="2">
        <f t="shared" si="25"/>
        <v>17.153916436265639</v>
      </c>
      <c r="AH94" s="2">
        <f t="shared" si="26"/>
        <v>-144.57731042960015</v>
      </c>
      <c r="AI94" s="2">
        <f t="shared" si="27"/>
        <v>174.55055642401081</v>
      </c>
      <c r="AJ94" s="2">
        <f t="shared" si="28"/>
        <v>286.1614325068735</v>
      </c>
      <c r="AK94" s="2">
        <f t="shared" si="29"/>
        <v>34.899937935018052</v>
      </c>
      <c r="AL94" s="2">
        <f t="shared" si="30"/>
        <v>-163.20861279191055</v>
      </c>
      <c r="AM94" s="2">
        <f t="shared" si="31"/>
        <v>-15.195687649471424</v>
      </c>
      <c r="AN94" s="2">
        <f t="shared" si="32"/>
        <v>142.65707000050958</v>
      </c>
      <c r="AO94" s="2">
        <f t="shared" si="33"/>
        <v>5032.6969301510089</v>
      </c>
      <c r="AP94" s="2">
        <f t="shared" si="34"/>
        <v>-45807.98899363567</v>
      </c>
      <c r="AQ94" s="2">
        <f t="shared" si="35"/>
        <v>-2758.5280018065387</v>
      </c>
      <c r="AR94" s="2">
        <f t="shared" si="36"/>
        <v>29241.741764135615</v>
      </c>
      <c r="AS94" s="2">
        <f t="shared" si="37"/>
        <v>-14292.078301155583</v>
      </c>
      <c r="AT94" s="2">
        <f t="shared" si="38"/>
        <v>47882.912781103885</v>
      </c>
      <c r="AU94" s="2">
        <f t="shared" si="39"/>
        <v>4814.6136522345932</v>
      </c>
      <c r="AV94" s="2">
        <f t="shared" si="40"/>
        <v>-26245.640766365817</v>
      </c>
      <c r="AW94" s="2">
        <f t="shared" si="41"/>
        <v>-3073.430905955865</v>
      </c>
      <c r="AX94" s="2">
        <f t="shared" si="42"/>
        <v>23378.454761016794</v>
      </c>
      <c r="AY94" s="2">
        <f t="shared" si="43"/>
        <v>33.668656963804118</v>
      </c>
      <c r="AZ94" s="2">
        <f t="shared" si="44"/>
        <v>3.5387184426030185</v>
      </c>
      <c r="BA94" s="2">
        <f t="shared" si="45"/>
        <v>-33.668656963804125</v>
      </c>
      <c r="BB94" s="2">
        <f t="shared" si="46"/>
        <v>-3.5387184426030225</v>
      </c>
      <c r="BC94" s="2">
        <f t="shared" si="47"/>
        <v>142.27542872745823</v>
      </c>
      <c r="BD94" s="2">
        <f t="shared" si="48"/>
        <v>112.14549020625714</v>
      </c>
      <c r="BE94" s="2">
        <f t="shared" si="49"/>
        <v>74.938114799849998</v>
      </c>
      <c r="BF94" s="2">
        <f t="shared" si="50"/>
        <v>105.0680533210511</v>
      </c>
      <c r="BG94" s="2">
        <f t="shared" si="51"/>
        <v>256.09577170942481</v>
      </c>
      <c r="BH94" s="2">
        <f t="shared" si="52"/>
        <v>201.86188237126285</v>
      </c>
      <c r="BI94" s="2">
        <f t="shared" si="53"/>
        <v>134.88860663973</v>
      </c>
      <c r="BJ94" s="2">
        <f t="shared" si="54"/>
        <v>189.12249597789196</v>
      </c>
      <c r="BK94" s="2">
        <f t="shared" si="55"/>
        <v>7284.5019508458618</v>
      </c>
      <c r="BL94" s="2">
        <f t="shared" si="56"/>
        <v>5741.8490985603657</v>
      </c>
      <c r="BM94" s="2">
        <f t="shared" si="57"/>
        <v>3836.8314777523201</v>
      </c>
      <c r="BN94" s="2">
        <f t="shared" si="58"/>
        <v>5379.4843300378161</v>
      </c>
      <c r="BO94" s="2">
        <f t="shared" si="59"/>
        <v>2819.1520282745696</v>
      </c>
    </row>
    <row r="95" spans="6:67" x14ac:dyDescent="0.25">
      <c r="F95" s="5">
        <v>5.7000000000000002E-2</v>
      </c>
      <c r="G95" s="5">
        <f t="shared" si="5"/>
        <v>1.4922565104551517</v>
      </c>
      <c r="H95" s="2">
        <f t="shared" si="6"/>
        <v>85.5</v>
      </c>
      <c r="I95" s="4">
        <f t="shared" si="7"/>
        <v>-7.8459095727844999E-2</v>
      </c>
      <c r="J95" s="2">
        <f t="shared" si="8"/>
        <v>0.99691733373312796</v>
      </c>
      <c r="K95" s="2">
        <f t="shared" si="9"/>
        <v>7.8459095727845568E-2</v>
      </c>
      <c r="L95" s="2">
        <f t="shared" si="10"/>
        <v>-0.99691733373312796</v>
      </c>
      <c r="M95" s="2">
        <f t="shared" si="11"/>
        <v>0</v>
      </c>
      <c r="N95" s="2">
        <f t="shared" si="12"/>
        <v>0</v>
      </c>
      <c r="O95" s="2">
        <f t="shared" si="13"/>
        <v>0</v>
      </c>
      <c r="P95" s="2">
        <f t="shared" si="14"/>
        <v>0</v>
      </c>
      <c r="Q95" s="5">
        <f t="shared" si="15"/>
        <v>5.1692031700138648</v>
      </c>
      <c r="R95" s="5">
        <f t="shared" si="15"/>
        <v>6.2445795994748377</v>
      </c>
      <c r="S95" s="5">
        <f t="shared" si="15"/>
        <v>5.3261213614695553</v>
      </c>
      <c r="T95" s="5">
        <f t="shared" si="15"/>
        <v>4.2507449320085815</v>
      </c>
      <c r="U95" s="2">
        <f t="shared" si="16"/>
        <v>3227.8861232503368</v>
      </c>
      <c r="V95" s="2">
        <f t="shared" si="17"/>
        <v>3047.6910854539969</v>
      </c>
      <c r="W95" s="2">
        <f t="shared" si="18"/>
        <v>1748.8832400787896</v>
      </c>
      <c r="X95" s="2">
        <f t="shared" si="19"/>
        <v>1975.5395512168752</v>
      </c>
      <c r="Y95" s="2">
        <f t="shared" si="20"/>
        <v>9999.9999999999982</v>
      </c>
      <c r="Z95" s="2">
        <f t="shared" si="21"/>
        <v>-3214.7582145668962</v>
      </c>
      <c r="AA95" s="2">
        <f t="shared" si="21"/>
        <v>-3029.6080157350516</v>
      </c>
      <c r="AB95" s="2">
        <f t="shared" si="21"/>
        <v>-1741.3324062729014</v>
      </c>
      <c r="AC95" s="2">
        <f t="shared" si="21"/>
        <v>-1970.1052794785899</v>
      </c>
      <c r="AD95" s="2">
        <f t="shared" si="22"/>
        <v>-9955.803916053439</v>
      </c>
      <c r="AE95" s="2">
        <f t="shared" si="23"/>
        <v>-22.817767494607367</v>
      </c>
      <c r="AF95" s="2">
        <f t="shared" si="24"/>
        <v>330.48407059010367</v>
      </c>
      <c r="AG95" s="2">
        <f t="shared" si="25"/>
        <v>12.736992254799675</v>
      </c>
      <c r="AH95" s="2">
        <f t="shared" si="26"/>
        <v>-145.97847341614386</v>
      </c>
      <c r="AI95" s="2">
        <f t="shared" si="27"/>
        <v>174.42482193415213</v>
      </c>
      <c r="AJ95" s="2">
        <f t="shared" si="28"/>
        <v>289.92722540891316</v>
      </c>
      <c r="AK95" s="2">
        <f t="shared" si="29"/>
        <v>26.009660433788888</v>
      </c>
      <c r="AL95" s="2">
        <f t="shared" si="30"/>
        <v>-161.83883131255487</v>
      </c>
      <c r="AM95" s="2">
        <f t="shared" si="31"/>
        <v>-11.488755017502811</v>
      </c>
      <c r="AN95" s="2">
        <f t="shared" si="32"/>
        <v>142.60929951264438</v>
      </c>
      <c r="AO95" s="2">
        <f t="shared" si="33"/>
        <v>3798.8553951402096</v>
      </c>
      <c r="AP95" s="2">
        <f t="shared" si="34"/>
        <v>-45574.441064295323</v>
      </c>
      <c r="AQ95" s="2">
        <f t="shared" si="35"/>
        <v>-2058.2369632524969</v>
      </c>
      <c r="AR95" s="2">
        <f t="shared" si="36"/>
        <v>29541.744331252012</v>
      </c>
      <c r="AS95" s="2">
        <f t="shared" si="37"/>
        <v>-14292.078301155598</v>
      </c>
      <c r="AT95" s="2">
        <f t="shared" si="38"/>
        <v>48269.034413773326</v>
      </c>
      <c r="AU95" s="2">
        <f t="shared" si="39"/>
        <v>3586.7862993380281</v>
      </c>
      <c r="AV95" s="2">
        <f t="shared" si="40"/>
        <v>-26152.380250648512</v>
      </c>
      <c r="AW95" s="2">
        <f t="shared" si="41"/>
        <v>-2324.9857014460499</v>
      </c>
      <c r="AX95" s="2">
        <f t="shared" si="42"/>
        <v>23378.45476101679</v>
      </c>
      <c r="AY95" s="2">
        <f t="shared" si="43"/>
        <v>33.749752405704228</v>
      </c>
      <c r="AZ95" s="2">
        <f t="shared" si="44"/>
        <v>2.6561631192371999</v>
      </c>
      <c r="BA95" s="2">
        <f t="shared" si="45"/>
        <v>-33.749752405704228</v>
      </c>
      <c r="BB95" s="2">
        <f t="shared" si="46"/>
        <v>-2.6561631192372186</v>
      </c>
      <c r="BC95" s="2">
        <f t="shared" si="47"/>
        <v>142.35652416935835</v>
      </c>
      <c r="BD95" s="2">
        <f t="shared" si="48"/>
        <v>111.26293488289133</v>
      </c>
      <c r="BE95" s="2">
        <f t="shared" si="49"/>
        <v>74.857019357949895</v>
      </c>
      <c r="BF95" s="2">
        <f t="shared" si="50"/>
        <v>105.9506086444169</v>
      </c>
      <c r="BG95" s="2">
        <f t="shared" si="51"/>
        <v>256.24174350484503</v>
      </c>
      <c r="BH95" s="2">
        <f t="shared" si="52"/>
        <v>200.27328278920439</v>
      </c>
      <c r="BI95" s="2">
        <f t="shared" si="53"/>
        <v>134.7426348443098</v>
      </c>
      <c r="BJ95" s="2">
        <f t="shared" si="54"/>
        <v>190.71109555995039</v>
      </c>
      <c r="BK95" s="2">
        <f t="shared" si="55"/>
        <v>7288.6540374711476</v>
      </c>
      <c r="BL95" s="2">
        <f t="shared" si="56"/>
        <v>5696.6622660040366</v>
      </c>
      <c r="BM95" s="2">
        <f t="shared" si="57"/>
        <v>3832.6793911270347</v>
      </c>
      <c r="BN95" s="2">
        <f t="shared" si="58"/>
        <v>5424.6711625941452</v>
      </c>
      <c r="BO95" s="2">
        <f t="shared" si="59"/>
        <v>2819.1520282745696</v>
      </c>
    </row>
    <row r="96" spans="6:67" x14ac:dyDescent="0.25">
      <c r="F96" s="5">
        <v>5.8000000000000003E-2</v>
      </c>
      <c r="G96" s="5">
        <f t="shared" si="5"/>
        <v>1.5184364492350666</v>
      </c>
      <c r="H96" s="2">
        <f t="shared" si="6"/>
        <v>87</v>
      </c>
      <c r="I96" s="4">
        <f t="shared" si="7"/>
        <v>-5.2335956242943966E-2</v>
      </c>
      <c r="J96" s="2">
        <f t="shared" si="8"/>
        <v>0.99862953475457383</v>
      </c>
      <c r="K96" s="2">
        <f t="shared" si="9"/>
        <v>5.2335956242944306E-2</v>
      </c>
      <c r="L96" s="2">
        <f t="shared" si="10"/>
        <v>-0.99862953475457383</v>
      </c>
      <c r="M96" s="2">
        <f t="shared" si="11"/>
        <v>0</v>
      </c>
      <c r="N96" s="2">
        <f t="shared" si="12"/>
        <v>0</v>
      </c>
      <c r="O96" s="2">
        <f t="shared" si="13"/>
        <v>0</v>
      </c>
      <c r="P96" s="2">
        <f t="shared" si="14"/>
        <v>0</v>
      </c>
      <c r="Q96" s="5">
        <f t="shared" si="15"/>
        <v>5.1953263094987658</v>
      </c>
      <c r="R96" s="5">
        <f t="shared" si="15"/>
        <v>6.2462918004962837</v>
      </c>
      <c r="S96" s="5">
        <f t="shared" si="15"/>
        <v>5.2999982219846542</v>
      </c>
      <c r="T96" s="5">
        <f t="shared" si="15"/>
        <v>4.2490327309871354</v>
      </c>
      <c r="U96" s="2">
        <f t="shared" si="16"/>
        <v>3245.5195825305391</v>
      </c>
      <c r="V96" s="2">
        <f t="shared" si="17"/>
        <v>3024.2954543576006</v>
      </c>
      <c r="W96" s="2">
        <f t="shared" si="18"/>
        <v>1738.9578614182024</v>
      </c>
      <c r="X96" s="2">
        <f t="shared" si="19"/>
        <v>1991.2271016936566</v>
      </c>
      <c r="Y96" s="2">
        <f t="shared" si="20"/>
        <v>10000</v>
      </c>
      <c r="Z96" s="2">
        <f t="shared" si="21"/>
        <v>-3232.1863010705756</v>
      </c>
      <c r="AA96" s="2">
        <f t="shared" si="21"/>
        <v>-3006.341367635388</v>
      </c>
      <c r="AB96" s="2">
        <f t="shared" si="21"/>
        <v>-1731.5232967010061</v>
      </c>
      <c r="AC96" s="2">
        <f t="shared" si="21"/>
        <v>-1985.7540866837162</v>
      </c>
      <c r="AD96" s="2">
        <f t="shared" si="22"/>
        <v>-9955.8050520906854</v>
      </c>
      <c r="AE96" s="2">
        <f t="shared" si="23"/>
        <v>-15.380813274398273</v>
      </c>
      <c r="AF96" s="2">
        <f t="shared" si="24"/>
        <v>328.60007115449673</v>
      </c>
      <c r="AG96" s="2">
        <f t="shared" si="25"/>
        <v>8.4066464336998283</v>
      </c>
      <c r="AH96" s="2">
        <f t="shared" si="26"/>
        <v>-147.33112133084339</v>
      </c>
      <c r="AI96" s="2">
        <f t="shared" si="27"/>
        <v>174.2947829829549</v>
      </c>
      <c r="AJ96" s="2">
        <f t="shared" si="28"/>
        <v>293.48340045721721</v>
      </c>
      <c r="AK96" s="2">
        <f t="shared" si="29"/>
        <v>17.221200001456637</v>
      </c>
      <c r="AL96" s="2">
        <f t="shared" si="30"/>
        <v>-160.40836968682785</v>
      </c>
      <c r="AM96" s="2">
        <f t="shared" si="31"/>
        <v>-7.721296888229884</v>
      </c>
      <c r="AN96" s="2">
        <f t="shared" si="32"/>
        <v>142.5749338836161</v>
      </c>
      <c r="AO96" s="2">
        <f t="shared" si="33"/>
        <v>2547.8605628540408</v>
      </c>
      <c r="AP96" s="2">
        <f t="shared" si="34"/>
        <v>-45302.261438182548</v>
      </c>
      <c r="AQ96" s="2">
        <f t="shared" si="35"/>
        <v>-1365.1503381526056</v>
      </c>
      <c r="AR96" s="2">
        <f t="shared" si="36"/>
        <v>29827.47291232552</v>
      </c>
      <c r="AS96" s="2">
        <f t="shared" si="37"/>
        <v>-14292.078301155594</v>
      </c>
      <c r="AT96" s="2">
        <f t="shared" si="38"/>
        <v>48616.075661089963</v>
      </c>
      <c r="AU96" s="2">
        <f t="shared" si="39"/>
        <v>2374.1909184749188</v>
      </c>
      <c r="AV96" s="2">
        <f t="shared" si="40"/>
        <v>-26048.620201588023</v>
      </c>
      <c r="AW96" s="2">
        <f t="shared" si="41"/>
        <v>-1563.1916169600622</v>
      </c>
      <c r="AX96" s="2">
        <f t="shared" si="42"/>
        <v>23378.454761016794</v>
      </c>
      <c r="AY96" s="2">
        <f t="shared" si="43"/>
        <v>33.807717453143219</v>
      </c>
      <c r="AZ96" s="2">
        <f t="shared" si="44"/>
        <v>1.771787394347764</v>
      </c>
      <c r="BA96" s="2">
        <f t="shared" si="45"/>
        <v>-33.807717453143219</v>
      </c>
      <c r="BB96" s="2">
        <f t="shared" si="46"/>
        <v>-1.771787394347768</v>
      </c>
      <c r="BC96" s="2">
        <f t="shared" si="47"/>
        <v>142.41448921679734</v>
      </c>
      <c r="BD96" s="2">
        <f t="shared" si="48"/>
        <v>110.37855915800189</v>
      </c>
      <c r="BE96" s="2">
        <f t="shared" si="49"/>
        <v>74.799054310510911</v>
      </c>
      <c r="BF96" s="2">
        <f t="shared" si="50"/>
        <v>106.83498436930635</v>
      </c>
      <c r="BG96" s="2">
        <f t="shared" si="51"/>
        <v>256.3460805902352</v>
      </c>
      <c r="BH96" s="2">
        <f t="shared" si="52"/>
        <v>198.6814064844034</v>
      </c>
      <c r="BI96" s="2">
        <f t="shared" si="53"/>
        <v>134.63829775891963</v>
      </c>
      <c r="BJ96" s="2">
        <f t="shared" si="54"/>
        <v>192.30297186475144</v>
      </c>
      <c r="BK96" s="2">
        <f t="shared" si="55"/>
        <v>7291.6218479000236</v>
      </c>
      <c r="BL96" s="2">
        <f t="shared" si="56"/>
        <v>5651.3822288896972</v>
      </c>
      <c r="BM96" s="2">
        <f t="shared" si="57"/>
        <v>3829.7115806981587</v>
      </c>
      <c r="BN96" s="2">
        <f t="shared" si="58"/>
        <v>5469.9511997084855</v>
      </c>
      <c r="BO96" s="2">
        <f t="shared" si="59"/>
        <v>2819.1520282745696</v>
      </c>
    </row>
    <row r="97" spans="6:67" x14ac:dyDescent="0.25">
      <c r="F97" s="5">
        <v>5.8999999999999997E-2</v>
      </c>
      <c r="G97" s="5">
        <f t="shared" si="5"/>
        <v>1.5446163880149815</v>
      </c>
      <c r="H97" s="2">
        <f t="shared" si="6"/>
        <v>88.499999999999986</v>
      </c>
      <c r="I97" s="4">
        <f t="shared" si="7"/>
        <v>-2.6176948307873361E-2</v>
      </c>
      <c r="J97" s="2">
        <f t="shared" si="8"/>
        <v>0.99965732497555726</v>
      </c>
      <c r="K97" s="2">
        <f t="shared" si="9"/>
        <v>2.6176948307873482E-2</v>
      </c>
      <c r="L97" s="2">
        <f t="shared" si="10"/>
        <v>-0.99965732497555726</v>
      </c>
      <c r="M97" s="2">
        <f t="shared" si="11"/>
        <v>0</v>
      </c>
      <c r="N97" s="2">
        <f t="shared" si="12"/>
        <v>0</v>
      </c>
      <c r="O97" s="2">
        <f t="shared" si="13"/>
        <v>0</v>
      </c>
      <c r="P97" s="2">
        <f t="shared" si="14"/>
        <v>0</v>
      </c>
      <c r="Q97" s="5">
        <f t="shared" si="15"/>
        <v>5.221485317433836</v>
      </c>
      <c r="R97" s="5">
        <f t="shared" si="15"/>
        <v>6.2473195907172672</v>
      </c>
      <c r="S97" s="5">
        <f t="shared" si="15"/>
        <v>5.2738392140495831</v>
      </c>
      <c r="T97" s="5">
        <f t="shared" si="15"/>
        <v>4.248004940766152</v>
      </c>
      <c r="U97" s="2">
        <f t="shared" si="16"/>
        <v>3262.6580538597241</v>
      </c>
      <c r="V97" s="2">
        <f t="shared" si="17"/>
        <v>3000.5245434146154</v>
      </c>
      <c r="W97" s="2">
        <f t="shared" si="18"/>
        <v>1729.5700169558093</v>
      </c>
      <c r="X97" s="2">
        <f t="shared" si="19"/>
        <v>2007.2473857698494</v>
      </c>
      <c r="Y97" s="2">
        <f t="shared" si="20"/>
        <v>9999.9999999999982</v>
      </c>
      <c r="Z97" s="2">
        <f t="shared" si="21"/>
        <v>-3249.119139838348</v>
      </c>
      <c r="AA97" s="2">
        <f t="shared" si="21"/>
        <v>-2982.7057188002736</v>
      </c>
      <c r="AB97" s="2">
        <f t="shared" si="21"/>
        <v>-1722.2483493561119</v>
      </c>
      <c r="AC97" s="2">
        <f t="shared" si="21"/>
        <v>-2001.733005455186</v>
      </c>
      <c r="AD97" s="2">
        <f t="shared" si="22"/>
        <v>-9955.8062134499196</v>
      </c>
      <c r="AE97" s="2">
        <f t="shared" si="23"/>
        <v>-7.7724993912975737</v>
      </c>
      <c r="AF97" s="2">
        <f t="shared" si="24"/>
        <v>326.40630384423253</v>
      </c>
      <c r="AG97" s="2">
        <f t="shared" si="25"/>
        <v>4.1614816801012289</v>
      </c>
      <c r="AH97" s="2">
        <f t="shared" si="26"/>
        <v>-148.63342182865495</v>
      </c>
      <c r="AI97" s="2">
        <f t="shared" si="27"/>
        <v>174.16186430438125</v>
      </c>
      <c r="AJ97" s="2">
        <f t="shared" si="28"/>
        <v>296.81977664072133</v>
      </c>
      <c r="AK97" s="2">
        <f t="shared" si="29"/>
        <v>8.5472498721533583</v>
      </c>
      <c r="AL97" s="2">
        <f t="shared" si="30"/>
        <v>-158.92057375586154</v>
      </c>
      <c r="AM97" s="2">
        <f t="shared" si="31"/>
        <v>-3.8921031265650936</v>
      </c>
      <c r="AN97" s="2">
        <f t="shared" si="32"/>
        <v>142.55434963044806</v>
      </c>
      <c r="AO97" s="2">
        <f t="shared" si="33"/>
        <v>1281.0964683322904</v>
      </c>
      <c r="AP97" s="2">
        <f t="shared" si="34"/>
        <v>-44992.445078900397</v>
      </c>
      <c r="AQ97" s="2">
        <f t="shared" si="35"/>
        <v>-679.1229739305013</v>
      </c>
      <c r="AR97" s="2">
        <f t="shared" si="36"/>
        <v>30098.393283343023</v>
      </c>
      <c r="AS97" s="2">
        <f t="shared" si="37"/>
        <v>-14292.078301155583</v>
      </c>
      <c r="AT97" s="2">
        <f t="shared" si="38"/>
        <v>48923.100336470539</v>
      </c>
      <c r="AU97" s="2">
        <f t="shared" si="39"/>
        <v>1178.1686380420485</v>
      </c>
      <c r="AV97" s="2">
        <f t="shared" si="40"/>
        <v>-25934.660047619604</v>
      </c>
      <c r="AW97" s="2">
        <f t="shared" si="41"/>
        <v>-788.15416587617483</v>
      </c>
      <c r="AX97" s="2">
        <f t="shared" si="42"/>
        <v>23378.454761016812</v>
      </c>
      <c r="AY97" s="2">
        <f t="shared" si="43"/>
        <v>33.842512379772998</v>
      </c>
      <c r="AZ97" s="2">
        <f t="shared" si="44"/>
        <v>0.88619737488098249</v>
      </c>
      <c r="BA97" s="2">
        <f t="shared" si="45"/>
        <v>-33.842512379772998</v>
      </c>
      <c r="BB97" s="2">
        <f t="shared" si="46"/>
        <v>-0.8861973748809866</v>
      </c>
      <c r="BC97" s="2">
        <f t="shared" si="47"/>
        <v>142.44928414342712</v>
      </c>
      <c r="BD97" s="2">
        <f t="shared" si="48"/>
        <v>109.4929691385351</v>
      </c>
      <c r="BE97" s="2">
        <f t="shared" si="49"/>
        <v>74.764259383881125</v>
      </c>
      <c r="BF97" s="2">
        <f t="shared" si="50"/>
        <v>107.72057438877313</v>
      </c>
      <c r="BG97" s="2">
        <f t="shared" si="51"/>
        <v>256.4087114581688</v>
      </c>
      <c r="BH97" s="2">
        <f t="shared" si="52"/>
        <v>197.08734444936317</v>
      </c>
      <c r="BI97" s="2">
        <f t="shared" si="53"/>
        <v>134.57566689098601</v>
      </c>
      <c r="BJ97" s="2">
        <f t="shared" si="54"/>
        <v>193.89703389979164</v>
      </c>
      <c r="BK97" s="2">
        <f t="shared" si="55"/>
        <v>7293.403348143469</v>
      </c>
      <c r="BL97" s="2">
        <f t="shared" si="56"/>
        <v>5606.0400198929974</v>
      </c>
      <c r="BM97" s="2">
        <f t="shared" si="57"/>
        <v>3827.9300804547138</v>
      </c>
      <c r="BN97" s="2">
        <f t="shared" si="58"/>
        <v>5515.2934087051844</v>
      </c>
      <c r="BO97" s="2">
        <f t="shared" si="59"/>
        <v>2819.1520282745696</v>
      </c>
    </row>
    <row r="98" spans="6:67" x14ac:dyDescent="0.25">
      <c r="F98" s="5">
        <v>0.06</v>
      </c>
      <c r="G98" s="5">
        <f t="shared" si="5"/>
        <v>1.5707963267948963</v>
      </c>
      <c r="H98" s="2">
        <f t="shared" si="6"/>
        <v>89.999999999999986</v>
      </c>
      <c r="I98" s="4">
        <f t="shared" si="7"/>
        <v>-2.8330202767046231E-16</v>
      </c>
      <c r="J98" s="2">
        <f t="shared" si="8"/>
        <v>1</v>
      </c>
      <c r="K98" s="2">
        <f t="shared" si="9"/>
        <v>1.83772268236293E-16</v>
      </c>
      <c r="L98" s="2">
        <f t="shared" si="10"/>
        <v>-1</v>
      </c>
      <c r="M98" s="2">
        <f t="shared" si="11"/>
        <v>0</v>
      </c>
      <c r="N98" s="2">
        <f t="shared" si="12"/>
        <v>0</v>
      </c>
      <c r="O98" s="2">
        <f t="shared" si="13"/>
        <v>0</v>
      </c>
      <c r="P98" s="2">
        <f t="shared" si="14"/>
        <v>0</v>
      </c>
      <c r="Q98" s="5">
        <f t="shared" si="15"/>
        <v>5.2476622657417096</v>
      </c>
      <c r="R98" s="5">
        <f t="shared" si="15"/>
        <v>6.2476622657417096</v>
      </c>
      <c r="S98" s="5">
        <f t="shared" si="15"/>
        <v>5.2476622657417096</v>
      </c>
      <c r="T98" s="5">
        <f t="shared" si="15"/>
        <v>4.2476622657417096</v>
      </c>
      <c r="U98" s="2">
        <f t="shared" si="16"/>
        <v>3279.2818253672267</v>
      </c>
      <c r="V98" s="2">
        <f t="shared" si="17"/>
        <v>2976.4026100385186</v>
      </c>
      <c r="W98" s="2">
        <f t="shared" si="18"/>
        <v>1720.7181746327726</v>
      </c>
      <c r="X98" s="2">
        <f t="shared" si="19"/>
        <v>2023.5973899614801</v>
      </c>
      <c r="Y98" s="2">
        <f t="shared" si="20"/>
        <v>9999.9999999999964</v>
      </c>
      <c r="Z98" s="2">
        <f t="shared" si="21"/>
        <v>-3265.5372406680972</v>
      </c>
      <c r="AA98" s="2">
        <f t="shared" si="21"/>
        <v>-2958.7250980146705</v>
      </c>
      <c r="AB98" s="2">
        <f t="shared" si="21"/>
        <v>-1713.5060599216733</v>
      </c>
      <c r="AC98" s="2">
        <f t="shared" si="21"/>
        <v>-2018.0389888026039</v>
      </c>
      <c r="AD98" s="2">
        <f t="shared" si="22"/>
        <v>-9955.8073874070433</v>
      </c>
      <c r="AE98" s="2">
        <f t="shared" si="23"/>
        <v>-8.4969745264806209E-14</v>
      </c>
      <c r="AF98" s="2">
        <f t="shared" si="24"/>
        <v>323.9109313101124</v>
      </c>
      <c r="AG98" s="2">
        <f t="shared" si="25"/>
        <v>2.892181959953134E-14</v>
      </c>
      <c r="AH98" s="2">
        <f t="shared" si="26"/>
        <v>-149.88340912682349</v>
      </c>
      <c r="AI98" s="2">
        <f t="shared" si="27"/>
        <v>174.02752218328891</v>
      </c>
      <c r="AJ98" s="2">
        <f t="shared" si="28"/>
        <v>299.92635761733146</v>
      </c>
      <c r="AK98" s="2">
        <f t="shared" si="29"/>
        <v>3.9683897702259635E-14</v>
      </c>
      <c r="AL98" s="2">
        <f t="shared" si="30"/>
        <v>-157.37858533880575</v>
      </c>
      <c r="AM98" s="2">
        <f t="shared" si="31"/>
        <v>-3.672588542163287E-14</v>
      </c>
      <c r="AN98" s="2">
        <f t="shared" si="32"/>
        <v>142.54777227852574</v>
      </c>
      <c r="AO98" s="2">
        <f t="shared" si="33"/>
        <v>1.3935407856441452E-11</v>
      </c>
      <c r="AP98" s="2">
        <f t="shared" si="34"/>
        <v>-44646.039150577781</v>
      </c>
      <c r="AQ98" s="2">
        <f t="shared" si="35"/>
        <v>-4.7433042292151749E-12</v>
      </c>
      <c r="AR98" s="2">
        <f t="shared" si="36"/>
        <v>30353.960849422201</v>
      </c>
      <c r="AS98" s="2">
        <f t="shared" si="37"/>
        <v>-14292.078301155572</v>
      </c>
      <c r="AT98" s="2">
        <f t="shared" si="38"/>
        <v>49189.227380508397</v>
      </c>
      <c r="AU98" s="2">
        <f t="shared" si="39"/>
        <v>5.4698025883120129E-12</v>
      </c>
      <c r="AV98" s="2">
        <f t="shared" si="40"/>
        <v>-25810.772619491589</v>
      </c>
      <c r="AW98" s="2">
        <f t="shared" si="41"/>
        <v>-7.4376216470052711E-12</v>
      </c>
      <c r="AX98" s="2">
        <f t="shared" si="42"/>
        <v>23378.454761016808</v>
      </c>
      <c r="AY98" s="2">
        <f t="shared" si="43"/>
        <v>33.854113338888887</v>
      </c>
      <c r="AZ98" s="2">
        <f t="shared" si="44"/>
        <v>4.1476314649441025E-15</v>
      </c>
      <c r="BA98" s="2">
        <f t="shared" si="45"/>
        <v>-33.854113338888887</v>
      </c>
      <c r="BB98" s="2">
        <f t="shared" si="46"/>
        <v>-8.2952629298882051E-15</v>
      </c>
      <c r="BC98" s="2">
        <f t="shared" si="47"/>
        <v>142.46088510254302</v>
      </c>
      <c r="BD98" s="2">
        <f t="shared" si="48"/>
        <v>108.60677176365412</v>
      </c>
      <c r="BE98" s="2">
        <f t="shared" si="49"/>
        <v>74.752658424765229</v>
      </c>
      <c r="BF98" s="2">
        <f t="shared" si="50"/>
        <v>108.60677176365411</v>
      </c>
      <c r="BG98" s="2">
        <f t="shared" si="51"/>
        <v>256.42959318457741</v>
      </c>
      <c r="BH98" s="2">
        <f t="shared" si="52"/>
        <v>195.49218917457739</v>
      </c>
      <c r="BI98" s="2">
        <f t="shared" si="53"/>
        <v>134.5547851645774</v>
      </c>
      <c r="BJ98" s="2">
        <f t="shared" si="54"/>
        <v>195.49218917457739</v>
      </c>
      <c r="BK98" s="2">
        <f t="shared" si="55"/>
        <v>7293.9973172502032</v>
      </c>
      <c r="BL98" s="2">
        <f t="shared" si="56"/>
        <v>5560.6667142990909</v>
      </c>
      <c r="BM98" s="2">
        <f t="shared" si="57"/>
        <v>3827.3361113479796</v>
      </c>
      <c r="BN98" s="2">
        <f t="shared" si="58"/>
        <v>5560.6667142990909</v>
      </c>
      <c r="BO98" s="2">
        <f t="shared" si="59"/>
        <v>2819.1520282745691</v>
      </c>
    </row>
    <row r="99" spans="6:67" x14ac:dyDescent="0.25">
      <c r="F99" s="5">
        <v>6.0999999999999999E-2</v>
      </c>
      <c r="G99" s="5">
        <f t="shared" si="5"/>
        <v>1.5969762655748114</v>
      </c>
      <c r="H99" s="2">
        <f t="shared" si="6"/>
        <v>91.5</v>
      </c>
      <c r="I99" s="4">
        <f t="shared" si="7"/>
        <v>2.6176948307873017E-2</v>
      </c>
      <c r="J99" s="2">
        <f t="shared" si="8"/>
        <v>0.99965732497555726</v>
      </c>
      <c r="K99" s="2">
        <f t="shared" si="9"/>
        <v>-2.6176948307873114E-2</v>
      </c>
      <c r="L99" s="2">
        <f t="shared" si="10"/>
        <v>-0.99965732497555726</v>
      </c>
      <c r="M99" s="2">
        <f t="shared" si="11"/>
        <v>0</v>
      </c>
      <c r="N99" s="2">
        <f t="shared" si="12"/>
        <v>0</v>
      </c>
      <c r="O99" s="2">
        <f t="shared" si="13"/>
        <v>0</v>
      </c>
      <c r="P99" s="2">
        <f t="shared" si="14"/>
        <v>0</v>
      </c>
      <c r="Q99" s="5">
        <f t="shared" si="15"/>
        <v>5.2738392140495822</v>
      </c>
      <c r="R99" s="5">
        <f t="shared" si="15"/>
        <v>6.2473195907172672</v>
      </c>
      <c r="S99" s="5">
        <f t="shared" si="15"/>
        <v>5.221485317433836</v>
      </c>
      <c r="T99" s="5">
        <f t="shared" si="15"/>
        <v>4.248004940766152</v>
      </c>
      <c r="U99" s="2">
        <f t="shared" si="16"/>
        <v>3295.3715160376187</v>
      </c>
      <c r="V99" s="2">
        <f t="shared" si="17"/>
        <v>2951.9541741103426</v>
      </c>
      <c r="W99" s="2">
        <f t="shared" si="18"/>
        <v>1712.4004131468469</v>
      </c>
      <c r="X99" s="2">
        <f t="shared" si="19"/>
        <v>2040.2738967051891</v>
      </c>
      <c r="Y99" s="2">
        <f t="shared" si="20"/>
        <v>9999.9999999999964</v>
      </c>
      <c r="Z99" s="2">
        <f t="shared" si="21"/>
        <v>-3281.4214506332678</v>
      </c>
      <c r="AA99" s="2">
        <f t="shared" si="21"/>
        <v>-2934.4237880271853</v>
      </c>
      <c r="AB99" s="2">
        <f t="shared" si="21"/>
        <v>-1705.2945376364369</v>
      </c>
      <c r="AC99" s="2">
        <f t="shared" si="21"/>
        <v>-2034.6687848030517</v>
      </c>
      <c r="AD99" s="2">
        <f t="shared" si="22"/>
        <v>-9955.8085610999424</v>
      </c>
      <c r="AE99" s="2">
        <f t="shared" si="23"/>
        <v>7.9289234079432491</v>
      </c>
      <c r="AF99" s="2">
        <f t="shared" si="24"/>
        <v>321.12266943579152</v>
      </c>
      <c r="AG99" s="2">
        <f t="shared" si="25"/>
        <v>-4.0793828066340465</v>
      </c>
      <c r="AH99" s="2">
        <f t="shared" si="26"/>
        <v>-151.07898153703056</v>
      </c>
      <c r="AI99" s="2">
        <f t="shared" si="27"/>
        <v>173.89322850007019</v>
      </c>
      <c r="AJ99" s="2">
        <f t="shared" si="28"/>
        <v>302.79336883347594</v>
      </c>
      <c r="AK99" s="2">
        <f t="shared" si="29"/>
        <v>-8.4088930359335858</v>
      </c>
      <c r="AL99" s="2">
        <f t="shared" si="30"/>
        <v>-155.78534426813059</v>
      </c>
      <c r="AM99" s="2">
        <f t="shared" si="31"/>
        <v>3.9561423612813078</v>
      </c>
      <c r="AN99" s="2">
        <f t="shared" si="32"/>
        <v>142.55527389069306</v>
      </c>
      <c r="AO99" s="2">
        <f t="shared" si="33"/>
        <v>-1293.9415474583084</v>
      </c>
      <c r="AP99" s="2">
        <f t="shared" si="34"/>
        <v>-44264.13919712363</v>
      </c>
      <c r="AQ99" s="2">
        <f t="shared" si="35"/>
        <v>672.38125645988362</v>
      </c>
      <c r="AR99" s="2">
        <f t="shared" si="36"/>
        <v>30593.621186966488</v>
      </c>
      <c r="AS99" s="2">
        <f t="shared" si="37"/>
        <v>-14292.078301155565</v>
      </c>
      <c r="AT99" s="2">
        <f t="shared" si="38"/>
        <v>49413.634117842194</v>
      </c>
      <c r="AU99" s="2">
        <f t="shared" si="39"/>
        <v>-1159.0972773434532</v>
      </c>
      <c r="AV99" s="2">
        <f t="shared" si="40"/>
        <v>-25677.20424440124</v>
      </c>
      <c r="AW99" s="2">
        <f t="shared" si="41"/>
        <v>801.12216491931702</v>
      </c>
      <c r="AX99" s="2">
        <f t="shared" si="42"/>
        <v>23378.454761016816</v>
      </c>
      <c r="AY99" s="2">
        <f t="shared" si="43"/>
        <v>33.842512379772998</v>
      </c>
      <c r="AZ99" s="2">
        <f t="shared" si="44"/>
        <v>-0.88619737488097416</v>
      </c>
      <c r="BA99" s="2">
        <f t="shared" si="45"/>
        <v>-33.842512379772998</v>
      </c>
      <c r="BB99" s="2">
        <f t="shared" si="46"/>
        <v>0.88619737488097006</v>
      </c>
      <c r="BC99" s="2">
        <f t="shared" si="47"/>
        <v>142.44928414342712</v>
      </c>
      <c r="BD99" s="2">
        <f t="shared" si="48"/>
        <v>107.72057438877314</v>
      </c>
      <c r="BE99" s="2">
        <f t="shared" si="49"/>
        <v>74.764259383881125</v>
      </c>
      <c r="BF99" s="2">
        <f t="shared" si="50"/>
        <v>109.49296913853509</v>
      </c>
      <c r="BG99" s="2">
        <f t="shared" si="51"/>
        <v>256.4087114581688</v>
      </c>
      <c r="BH99" s="2">
        <f t="shared" si="52"/>
        <v>193.89703389979164</v>
      </c>
      <c r="BI99" s="2">
        <f t="shared" si="53"/>
        <v>134.57566689098601</v>
      </c>
      <c r="BJ99" s="2">
        <f t="shared" si="54"/>
        <v>197.08734444936314</v>
      </c>
      <c r="BK99" s="2">
        <f t="shared" si="55"/>
        <v>7293.403348143469</v>
      </c>
      <c r="BL99" s="2">
        <f t="shared" si="56"/>
        <v>5515.2934087051844</v>
      </c>
      <c r="BM99" s="2">
        <f t="shared" si="57"/>
        <v>3827.9300804547138</v>
      </c>
      <c r="BN99" s="2">
        <f t="shared" si="58"/>
        <v>5606.0400198929974</v>
      </c>
      <c r="BO99" s="2">
        <f t="shared" si="59"/>
        <v>2819.1520282745691</v>
      </c>
    </row>
    <row r="100" spans="6:67" x14ac:dyDescent="0.25">
      <c r="F100" s="5">
        <v>6.2E-2</v>
      </c>
      <c r="G100" s="5">
        <f t="shared" si="5"/>
        <v>1.6231562043547263</v>
      </c>
      <c r="H100" s="2">
        <f t="shared" si="6"/>
        <v>92.999999999999986</v>
      </c>
      <c r="I100" s="4">
        <f t="shared" si="7"/>
        <v>5.233595624294362E-2</v>
      </c>
      <c r="J100" s="2">
        <f t="shared" si="8"/>
        <v>0.99862953475457383</v>
      </c>
      <c r="K100" s="2">
        <f t="shared" si="9"/>
        <v>-5.2335956242943946E-2</v>
      </c>
      <c r="L100" s="2">
        <f t="shared" si="10"/>
        <v>-0.99862953475457383</v>
      </c>
      <c r="M100" s="2">
        <f t="shared" si="11"/>
        <v>0</v>
      </c>
      <c r="N100" s="2">
        <f t="shared" si="12"/>
        <v>0</v>
      </c>
      <c r="O100" s="2">
        <f t="shared" si="13"/>
        <v>0</v>
      </c>
      <c r="P100" s="2">
        <f t="shared" si="14"/>
        <v>0</v>
      </c>
      <c r="Q100" s="5">
        <f t="shared" si="15"/>
        <v>5.2999982219846533</v>
      </c>
      <c r="R100" s="5">
        <f t="shared" si="15"/>
        <v>6.2462918004962837</v>
      </c>
      <c r="S100" s="5">
        <f t="shared" si="15"/>
        <v>5.1953263094987658</v>
      </c>
      <c r="T100" s="5">
        <f t="shared" si="15"/>
        <v>4.2490327309871354</v>
      </c>
      <c r="U100" s="2">
        <f t="shared" si="16"/>
        <v>3310.9081108877976</v>
      </c>
      <c r="V100" s="2">
        <f t="shared" si="17"/>
        <v>2927.2039792796609</v>
      </c>
      <c r="W100" s="2">
        <f t="shared" si="18"/>
        <v>1704.61444516346</v>
      </c>
      <c r="X100" s="2">
        <f t="shared" si="19"/>
        <v>2057.2734646690801</v>
      </c>
      <c r="Y100" s="2">
        <f t="shared" si="20"/>
        <v>9999.9999999999982</v>
      </c>
      <c r="Z100" s="2">
        <f t="shared" si="21"/>
        <v>-3296.7529889212365</v>
      </c>
      <c r="AA100" s="2">
        <f t="shared" si="21"/>
        <v>-2909.8262875525288</v>
      </c>
      <c r="AB100" s="2">
        <f t="shared" si="21"/>
        <v>-1697.6115281881871</v>
      </c>
      <c r="AC100" s="2">
        <f t="shared" si="21"/>
        <v>-2051.6189170074354</v>
      </c>
      <c r="AD100" s="2">
        <f t="shared" si="22"/>
        <v>-9955.8097216693877</v>
      </c>
      <c r="AE100" s="2">
        <f t="shared" si="23"/>
        <v>16.005927734213596</v>
      </c>
      <c r="AF100" s="2">
        <f t="shared" si="24"/>
        <v>318.05074946929682</v>
      </c>
      <c r="AG100" s="2">
        <f t="shared" si="25"/>
        <v>-8.0783233066979907</v>
      </c>
      <c r="AH100" s="2">
        <f t="shared" si="26"/>
        <v>-152.21789929239108</v>
      </c>
      <c r="AI100" s="2">
        <f t="shared" si="27"/>
        <v>173.76045460442131</v>
      </c>
      <c r="AJ100" s="2">
        <f t="shared" si="28"/>
        <v>305.4112949104308</v>
      </c>
      <c r="AK100" s="2">
        <f t="shared" si="29"/>
        <v>-16.668333478992654</v>
      </c>
      <c r="AL100" s="2">
        <f t="shared" si="30"/>
        <v>-154.14359122276457</v>
      </c>
      <c r="AM100" s="2">
        <f t="shared" si="31"/>
        <v>7.9774020690438343</v>
      </c>
      <c r="AN100" s="2">
        <f t="shared" si="32"/>
        <v>142.5767722777174</v>
      </c>
      <c r="AO100" s="2">
        <f t="shared" si="33"/>
        <v>-2599.1931302374637</v>
      </c>
      <c r="AP100" s="2">
        <f t="shared" si="34"/>
        <v>-43847.885219396769</v>
      </c>
      <c r="AQ100" s="2">
        <f t="shared" si="35"/>
        <v>1338.1894051974753</v>
      </c>
      <c r="AR100" s="2">
        <f t="shared" si="36"/>
        <v>30816.810643281206</v>
      </c>
      <c r="AS100" s="2">
        <f t="shared" si="37"/>
        <v>-14292.078301155554</v>
      </c>
      <c r="AT100" s="2">
        <f t="shared" si="38"/>
        <v>49595.559395865399</v>
      </c>
      <c r="AU100" s="2">
        <f t="shared" si="39"/>
        <v>-2297.9702906062585</v>
      </c>
      <c r="AV100" s="2">
        <f t="shared" si="40"/>
        <v>-25534.17495464268</v>
      </c>
      <c r="AW100" s="2">
        <f t="shared" si="41"/>
        <v>1615.040610400358</v>
      </c>
      <c r="AX100" s="2">
        <f t="shared" si="42"/>
        <v>23378.454761016819</v>
      </c>
      <c r="AY100" s="2">
        <f t="shared" si="43"/>
        <v>33.807717453143219</v>
      </c>
      <c r="AZ100" s="2">
        <f t="shared" si="44"/>
        <v>-1.7717873943477407</v>
      </c>
      <c r="BA100" s="2">
        <f t="shared" si="45"/>
        <v>-33.807717453143219</v>
      </c>
      <c r="BB100" s="2">
        <f t="shared" si="46"/>
        <v>1.7717873943477516</v>
      </c>
      <c r="BC100" s="2">
        <f t="shared" si="47"/>
        <v>142.41448921679734</v>
      </c>
      <c r="BD100" s="2">
        <f t="shared" si="48"/>
        <v>106.83498436930638</v>
      </c>
      <c r="BE100" s="2">
        <f t="shared" si="49"/>
        <v>74.799054310510911</v>
      </c>
      <c r="BF100" s="2">
        <f t="shared" si="50"/>
        <v>110.37855915800188</v>
      </c>
      <c r="BG100" s="2">
        <f t="shared" si="51"/>
        <v>256.3460805902352</v>
      </c>
      <c r="BH100" s="2">
        <f t="shared" si="52"/>
        <v>192.3029718647515</v>
      </c>
      <c r="BI100" s="2">
        <f t="shared" si="53"/>
        <v>134.63829775891963</v>
      </c>
      <c r="BJ100" s="2">
        <f t="shared" si="54"/>
        <v>198.6814064844034</v>
      </c>
      <c r="BK100" s="2">
        <f t="shared" si="55"/>
        <v>7291.6218479000236</v>
      </c>
      <c r="BL100" s="2">
        <f t="shared" si="56"/>
        <v>5469.9511997084865</v>
      </c>
      <c r="BM100" s="2">
        <f t="shared" si="57"/>
        <v>3829.7115806981587</v>
      </c>
      <c r="BN100" s="2">
        <f t="shared" si="58"/>
        <v>5651.3822288896963</v>
      </c>
      <c r="BO100" s="2">
        <f t="shared" si="59"/>
        <v>2819.1520282745696</v>
      </c>
    </row>
    <row r="101" spans="6:67" x14ac:dyDescent="0.25">
      <c r="F101" s="5">
        <v>6.3E-2</v>
      </c>
      <c r="G101" s="5">
        <f t="shared" si="5"/>
        <v>1.6493361431346414</v>
      </c>
      <c r="H101" s="2">
        <f t="shared" si="6"/>
        <v>94.5</v>
      </c>
      <c r="I101" s="4">
        <f t="shared" si="7"/>
        <v>7.8459095727844874E-2</v>
      </c>
      <c r="J101" s="2">
        <f t="shared" si="8"/>
        <v>0.99691733373312796</v>
      </c>
      <c r="K101" s="2">
        <f t="shared" si="9"/>
        <v>-7.8459095727845207E-2</v>
      </c>
      <c r="L101" s="2">
        <f t="shared" si="10"/>
        <v>-0.99691733373312796</v>
      </c>
      <c r="M101" s="2">
        <f t="shared" si="11"/>
        <v>0</v>
      </c>
      <c r="N101" s="2">
        <f t="shared" si="12"/>
        <v>0</v>
      </c>
      <c r="O101" s="2">
        <f t="shared" si="13"/>
        <v>0</v>
      </c>
      <c r="P101" s="2">
        <f t="shared" si="14"/>
        <v>0</v>
      </c>
      <c r="Q101" s="5">
        <f t="shared" si="15"/>
        <v>5.3261213614695544</v>
      </c>
      <c r="R101" s="5">
        <f t="shared" si="15"/>
        <v>6.2445795994748377</v>
      </c>
      <c r="S101" s="5">
        <f t="shared" si="15"/>
        <v>5.1692031700138648</v>
      </c>
      <c r="T101" s="5">
        <f t="shared" si="15"/>
        <v>4.2507449320085815</v>
      </c>
      <c r="U101" s="2">
        <f t="shared" si="16"/>
        <v>3325.8729958932245</v>
      </c>
      <c r="V101" s="2">
        <f t="shared" si="17"/>
        <v>2902.1769541122098</v>
      </c>
      <c r="W101" s="2">
        <f t="shared" si="18"/>
        <v>1697.3576407776479</v>
      </c>
      <c r="X101" s="2">
        <f t="shared" si="19"/>
        <v>2074.5924092169166</v>
      </c>
      <c r="Y101" s="2">
        <f t="shared" si="20"/>
        <v>9999.9999999999982</v>
      </c>
      <c r="Z101" s="2">
        <f t="shared" si="21"/>
        <v>-3311.5134813893574</v>
      </c>
      <c r="AA101" s="2">
        <f t="shared" si="21"/>
        <v>-2884.9572731385033</v>
      </c>
      <c r="AB101" s="2">
        <f t="shared" si="21"/>
        <v>-1690.4544368663428</v>
      </c>
      <c r="AC101" s="2">
        <f t="shared" si="21"/>
        <v>-2068.8856650057342</v>
      </c>
      <c r="AD101" s="2">
        <f t="shared" si="22"/>
        <v>-9955.8108563999376</v>
      </c>
      <c r="AE101" s="2">
        <f t="shared" si="23"/>
        <v>24.222096488974625</v>
      </c>
      <c r="AF101" s="2">
        <f t="shared" si="24"/>
        <v>314.7048787016144</v>
      </c>
      <c r="AG101" s="2">
        <f t="shared" si="25"/>
        <v>-11.998537285280834</v>
      </c>
      <c r="AH101" s="2">
        <f t="shared" si="26"/>
        <v>-153.29778271037966</v>
      </c>
      <c r="AI101" s="2">
        <f t="shared" si="27"/>
        <v>173.63065519492849</v>
      </c>
      <c r="AJ101" s="2">
        <f t="shared" si="28"/>
        <v>307.77091712829031</v>
      </c>
      <c r="AK101" s="2">
        <f t="shared" si="29"/>
        <v>-24.767811099851528</v>
      </c>
      <c r="AL101" s="2">
        <f t="shared" si="30"/>
        <v>-152.4558712814036</v>
      </c>
      <c r="AM101" s="2">
        <f t="shared" si="31"/>
        <v>12.064797151736393</v>
      </c>
      <c r="AN101" s="2">
        <f t="shared" si="32"/>
        <v>142.61203189877156</v>
      </c>
      <c r="AO101" s="2">
        <f t="shared" si="33"/>
        <v>-3914.1748164516107</v>
      </c>
      <c r="AP101" s="2">
        <f t="shared" si="34"/>
        <v>-43398.457666729119</v>
      </c>
      <c r="AQ101" s="2">
        <f t="shared" si="35"/>
        <v>1997.5971843324446</v>
      </c>
      <c r="AR101" s="2">
        <f t="shared" si="36"/>
        <v>31022.956997692723</v>
      </c>
      <c r="AS101" s="2">
        <f t="shared" si="37"/>
        <v>-14292.078301155561</v>
      </c>
      <c r="AT101" s="2">
        <f t="shared" si="38"/>
        <v>49734.306591013257</v>
      </c>
      <c r="AU101" s="2">
        <f t="shared" si="39"/>
        <v>-3415.5326919275244</v>
      </c>
      <c r="AV101" s="2">
        <f t="shared" si="40"/>
        <v>-25381.878804534077</v>
      </c>
      <c r="AW101" s="2">
        <f t="shared" si="41"/>
        <v>2441.5596664651644</v>
      </c>
      <c r="AX101" s="2">
        <f t="shared" si="42"/>
        <v>23378.454761016819</v>
      </c>
      <c r="AY101" s="2">
        <f t="shared" si="43"/>
        <v>33.749752405704228</v>
      </c>
      <c r="AZ101" s="2">
        <f t="shared" si="44"/>
        <v>-2.6561631192371915</v>
      </c>
      <c r="BA101" s="2">
        <f t="shared" si="45"/>
        <v>-33.749752405704228</v>
      </c>
      <c r="BB101" s="2">
        <f t="shared" si="46"/>
        <v>2.6561631192372022</v>
      </c>
      <c r="BC101" s="2">
        <f t="shared" si="47"/>
        <v>142.35652416935835</v>
      </c>
      <c r="BD101" s="2">
        <f t="shared" si="48"/>
        <v>105.95060864441693</v>
      </c>
      <c r="BE101" s="2">
        <f t="shared" si="49"/>
        <v>74.857019357949895</v>
      </c>
      <c r="BF101" s="2">
        <f t="shared" si="50"/>
        <v>111.26293488289133</v>
      </c>
      <c r="BG101" s="2">
        <f t="shared" si="51"/>
        <v>256.24174350484503</v>
      </c>
      <c r="BH101" s="2">
        <f t="shared" si="52"/>
        <v>190.71109555995048</v>
      </c>
      <c r="BI101" s="2">
        <f t="shared" si="53"/>
        <v>134.7426348443098</v>
      </c>
      <c r="BJ101" s="2">
        <f t="shared" si="54"/>
        <v>200.27328278920439</v>
      </c>
      <c r="BK101" s="2">
        <f t="shared" si="55"/>
        <v>7288.6540374711476</v>
      </c>
      <c r="BL101" s="2">
        <f t="shared" si="56"/>
        <v>5424.671162594148</v>
      </c>
      <c r="BM101" s="2">
        <f t="shared" si="57"/>
        <v>3832.6793911270347</v>
      </c>
      <c r="BN101" s="2">
        <f t="shared" si="58"/>
        <v>5696.6622660040366</v>
      </c>
      <c r="BO101" s="2">
        <f t="shared" si="59"/>
        <v>2819.1520282745701</v>
      </c>
    </row>
    <row r="102" spans="6:67" x14ac:dyDescent="0.25">
      <c r="F102" s="5">
        <v>6.4000000000000001E-2</v>
      </c>
      <c r="G102" s="5">
        <f t="shared" si="5"/>
        <v>1.6755160819145563</v>
      </c>
      <c r="H102" s="2">
        <f t="shared" si="6"/>
        <v>96</v>
      </c>
      <c r="I102" s="4">
        <f t="shared" si="7"/>
        <v>0.10452846326765333</v>
      </c>
      <c r="J102" s="2">
        <f t="shared" si="8"/>
        <v>0.9945218953682734</v>
      </c>
      <c r="K102" s="2">
        <f t="shared" si="9"/>
        <v>-0.10452846326765299</v>
      </c>
      <c r="L102" s="2">
        <f t="shared" si="10"/>
        <v>-0.9945218953682734</v>
      </c>
      <c r="M102" s="2">
        <f t="shared" si="11"/>
        <v>0</v>
      </c>
      <c r="N102" s="2">
        <f t="shared" si="12"/>
        <v>0</v>
      </c>
      <c r="O102" s="2">
        <f t="shared" si="13"/>
        <v>0</v>
      </c>
      <c r="P102" s="2">
        <f t="shared" si="14"/>
        <v>0</v>
      </c>
      <c r="Q102" s="5">
        <f t="shared" si="15"/>
        <v>5.3521907290093633</v>
      </c>
      <c r="R102" s="5">
        <f t="shared" si="15"/>
        <v>6.2421841611099831</v>
      </c>
      <c r="S102" s="5">
        <f t="shared" si="15"/>
        <v>5.1431338024740567</v>
      </c>
      <c r="T102" s="5">
        <f t="shared" ref="T102:T165" si="60">$B$19+L102+P102</f>
        <v>4.2531403703734361</v>
      </c>
      <c r="U102" s="2">
        <f t="shared" si="16"/>
        <v>3340.2479925793455</v>
      </c>
      <c r="V102" s="2">
        <f t="shared" si="17"/>
        <v>2876.898173170795</v>
      </c>
      <c r="W102" s="2">
        <f t="shared" si="18"/>
        <v>1690.6270511507691</v>
      </c>
      <c r="X102" s="2">
        <f t="shared" si="19"/>
        <v>2092.2267830990895</v>
      </c>
      <c r="Y102" s="2">
        <f t="shared" si="20"/>
        <v>10000</v>
      </c>
      <c r="Z102" s="2">
        <f t="shared" si="21"/>
        <v>-3325.6849947551368</v>
      </c>
      <c r="AA102" s="2">
        <f t="shared" si="21"/>
        <v>-2859.8415609810772</v>
      </c>
      <c r="AB102" s="2">
        <f t="shared" si="21"/>
        <v>-1683.8203518981861</v>
      </c>
      <c r="AC102" s="2">
        <f t="shared" si="21"/>
        <v>-2086.4650452248479</v>
      </c>
      <c r="AD102" s="2">
        <f t="shared" si="22"/>
        <v>-9955.8119528592488</v>
      </c>
      <c r="AE102" s="2">
        <f t="shared" si="23"/>
        <v>32.567950526152963</v>
      </c>
      <c r="AF102" s="2">
        <f t="shared" si="24"/>
        <v>311.09519990295695</v>
      </c>
      <c r="AG102" s="2">
        <f t="shared" si="25"/>
        <v>-15.841787314666872</v>
      </c>
      <c r="AH102" s="2">
        <f t="shared" si="26"/>
        <v>-154.31611073335833</v>
      </c>
      <c r="AI102" s="2">
        <f t="shared" si="27"/>
        <v>173.50525238108472</v>
      </c>
      <c r="AJ102" s="2">
        <f t="shared" si="28"/>
        <v>309.86335083290987</v>
      </c>
      <c r="AK102" s="2">
        <f t="shared" si="29"/>
        <v>-32.697423080622904</v>
      </c>
      <c r="AL102" s="2">
        <f t="shared" si="30"/>
        <v>-150.72453811802146</v>
      </c>
      <c r="AM102" s="2">
        <f t="shared" si="31"/>
        <v>16.219276807802988</v>
      </c>
      <c r="AN102" s="2">
        <f t="shared" si="32"/>
        <v>142.6606664420685</v>
      </c>
      <c r="AO102" s="2">
        <f t="shared" si="33"/>
        <v>-5237.2648439577433</v>
      </c>
      <c r="AP102" s="2">
        <f t="shared" si="34"/>
        <v>-42917.073359450129</v>
      </c>
      <c r="AQ102" s="2">
        <f t="shared" si="35"/>
        <v>2650.7797142327049</v>
      </c>
      <c r="AR102" s="2">
        <f t="shared" si="36"/>
        <v>31211.480188019581</v>
      </c>
      <c r="AS102" s="2">
        <f t="shared" si="37"/>
        <v>-14292.07830115559</v>
      </c>
      <c r="AT102" s="2">
        <f t="shared" si="38"/>
        <v>49829.246468701218</v>
      </c>
      <c r="AU102" s="2">
        <f t="shared" si="39"/>
        <v>-4510.766175285924</v>
      </c>
      <c r="AV102" s="2">
        <f t="shared" si="40"/>
        <v>-25220.484289070067</v>
      </c>
      <c r="AW102" s="2">
        <f t="shared" si="41"/>
        <v>3280.4587566715923</v>
      </c>
      <c r="AX102" s="2">
        <f t="shared" si="42"/>
        <v>23378.454761016823</v>
      </c>
      <c r="AY102" s="2">
        <f t="shared" si="43"/>
        <v>33.668656963804125</v>
      </c>
      <c r="AZ102" s="2">
        <f t="shared" si="44"/>
        <v>-3.5387184426030105</v>
      </c>
      <c r="BA102" s="2">
        <f t="shared" si="45"/>
        <v>-33.668656963804125</v>
      </c>
      <c r="BB102" s="2">
        <f t="shared" si="46"/>
        <v>3.5387184426030061</v>
      </c>
      <c r="BC102" s="2">
        <f t="shared" si="47"/>
        <v>142.27542872745823</v>
      </c>
      <c r="BD102" s="2">
        <f t="shared" si="48"/>
        <v>105.06805332105111</v>
      </c>
      <c r="BE102" s="2">
        <f t="shared" si="49"/>
        <v>74.938114799849998</v>
      </c>
      <c r="BF102" s="2">
        <f t="shared" si="50"/>
        <v>112.14549020625714</v>
      </c>
      <c r="BG102" s="2">
        <f t="shared" si="51"/>
        <v>256.09577170942481</v>
      </c>
      <c r="BH102" s="2">
        <f t="shared" si="52"/>
        <v>189.12249597789199</v>
      </c>
      <c r="BI102" s="2">
        <f t="shared" si="53"/>
        <v>134.88860663973</v>
      </c>
      <c r="BJ102" s="2">
        <f t="shared" si="54"/>
        <v>201.86188237126285</v>
      </c>
      <c r="BK102" s="2">
        <f t="shared" si="55"/>
        <v>7284.5019508458618</v>
      </c>
      <c r="BL102" s="2">
        <f t="shared" si="56"/>
        <v>5379.484330037817</v>
      </c>
      <c r="BM102" s="2">
        <f t="shared" si="57"/>
        <v>3836.8314777523201</v>
      </c>
      <c r="BN102" s="2">
        <f t="shared" si="58"/>
        <v>5741.8490985603657</v>
      </c>
      <c r="BO102" s="2">
        <f t="shared" si="59"/>
        <v>2819.1520282745696</v>
      </c>
    </row>
    <row r="103" spans="6:67" x14ac:dyDescent="0.25">
      <c r="F103" s="5">
        <v>6.5000000000000002E-2</v>
      </c>
      <c r="G103" s="5">
        <f t="shared" ref="G103:G166" si="61">F103*$B$4</f>
        <v>1.7016960206944713</v>
      </c>
      <c r="H103" s="2">
        <f t="shared" ref="H103:H166" si="62">G103*180/PI()</f>
        <v>97.500000000000014</v>
      </c>
      <c r="I103" s="4">
        <f t="shared" ref="I103:I166" si="63">$B$26*COS($B$4*F103)</f>
        <v>0.1305261922200516</v>
      </c>
      <c r="J103" s="2">
        <f t="shared" ref="J103:J166" si="64">$B$26*COS($B$4*F103+PI()/2)</f>
        <v>0.99144486137381049</v>
      </c>
      <c r="K103" s="2">
        <f t="shared" ref="K103:K166" si="65">$B$26*COS($B$4*F103+PI())</f>
        <v>-0.13052619222005127</v>
      </c>
      <c r="L103" s="2">
        <f t="shared" ref="L103:L166" si="66">$B$26*COS($B$4*F103+3*PI()/2)</f>
        <v>-0.99144486137381049</v>
      </c>
      <c r="M103" s="2">
        <f t="shared" ref="M103:M166" si="67">$B$29*SIN($B$4*F103)</f>
        <v>0</v>
      </c>
      <c r="N103" s="2">
        <f t="shared" ref="N103:N166" si="68">$B$29*SIN($B$4*F103+PI()/2)</f>
        <v>0</v>
      </c>
      <c r="O103" s="2">
        <f t="shared" ref="O103:O166" si="69">$B$29*SIN($B$4*F103+PI())</f>
        <v>0</v>
      </c>
      <c r="P103" s="2">
        <f t="shared" ref="P103:P166" si="70">$B$29*SIN($B$4*F103+3*PI()/2)</f>
        <v>0</v>
      </c>
      <c r="Q103" s="5">
        <f t="shared" ref="Q103:T166" si="71">$B$19+I103+M103</f>
        <v>5.3781884579617616</v>
      </c>
      <c r="R103" s="5">
        <f t="shared" si="71"/>
        <v>6.2391071271155205</v>
      </c>
      <c r="S103" s="5">
        <f t="shared" si="71"/>
        <v>5.1171360735216584</v>
      </c>
      <c r="T103" s="5">
        <f t="shared" si="60"/>
        <v>4.2562174043678986</v>
      </c>
      <c r="U103" s="2">
        <f t="shared" ref="U103:U166" si="72">$B$9*BC103*$B$12*Q103*PI()/180</f>
        <v>3354.015392194658</v>
      </c>
      <c r="V103" s="2">
        <f t="shared" ref="V103:V166" si="73">$B$9*BD103*$B$12*R103*PI()/180</f>
        <v>2851.3928181159904</v>
      </c>
      <c r="W103" s="2">
        <f t="shared" ref="W103:W166" si="74">$B$9*BE103*$B$12*S103*PI()/180</f>
        <v>1684.419432245933</v>
      </c>
      <c r="X103" s="2">
        <f t="shared" ref="X103:X166" si="75">$B$9*BF103*$B$12*T103*PI()/180</f>
        <v>2110.1723574434177</v>
      </c>
      <c r="Y103" s="2">
        <f t="shared" ref="Y103:Y166" si="76">U103+V103+W103+X103</f>
        <v>10000</v>
      </c>
      <c r="Z103" s="2">
        <f t="shared" ref="Z103:AC166" si="77">-U103*COS(PI()/180*Q103)</f>
        <v>-3339.2500703375863</v>
      </c>
      <c r="AA103" s="2">
        <f t="shared" si="77"/>
        <v>-2834.504068770927</v>
      </c>
      <c r="AB103" s="2">
        <f t="shared" si="77"/>
        <v>-1677.7060678934231</v>
      </c>
      <c r="AC103" s="2">
        <f t="shared" si="77"/>
        <v>-2104.3527920323431</v>
      </c>
      <c r="AD103" s="2">
        <f t="shared" ref="AD103:AD166" si="78">Z103+AA103+AB103+AC103</f>
        <v>-9955.8129990342786</v>
      </c>
      <c r="AE103" s="2">
        <f t="shared" ref="AE103:AE166" si="79">-U103*SIN(PI()/180*Q103)*COS($B$4*$F103)</f>
        <v>41.033461320762505</v>
      </c>
      <c r="AF103" s="2">
        <f t="shared" ref="AF103:AF166" si="80">-V103*SIN(PI()/180*R103)*COS($B$4*$F103+PI()/2)</f>
        <v>307.23224973142146</v>
      </c>
      <c r="AG103" s="2">
        <f t="shared" ref="AG103:AG166" si="81">-W103*SIN(PI()/180*S103)*COS($B$4*$F103+PI())</f>
        <v>-19.609871061042263</v>
      </c>
      <c r="AH103" s="2">
        <f t="shared" ref="AH103:AH166" si="82">-X103*SIN(PI()/180*T103)*COS($B$4*$F103+3*PI()/2)</f>
        <v>-155.27021988878101</v>
      </c>
      <c r="AI103" s="2">
        <f t="shared" ref="AI103:AI166" si="83">AE103+AF103+AG103+AH103</f>
        <v>173.38562010236069</v>
      </c>
      <c r="AJ103" s="2">
        <f t="shared" ref="AJ103:AJ166" si="84">U103*SIN(PI()/180*Q103)*SIN($B$4*$F103)</f>
        <v>311.68008258653015</v>
      </c>
      <c r="AK103" s="2">
        <f t="shared" ref="AK103:AK166" si="85">V103*SIN(PI()/180*R103)*SIN($B$4*$F103+PI()/2)</f>
        <v>-40.447893016536078</v>
      </c>
      <c r="AL103" s="2">
        <f t="shared" ref="AL103:AL166" si="86">W103*SIN(PI()/180*S103)*SIN($B$4*$F103+PI())</f>
        <v>-148.95175876192204</v>
      </c>
      <c r="AM103" s="2">
        <f t="shared" ref="AM103:AM166" si="87">X103*SIN(PI()/180*T103)*SIN($B$4*$F103+3*PI()/2)</f>
        <v>20.4417122493021</v>
      </c>
      <c r="AN103" s="2">
        <f t="shared" ref="AN103:AN166" si="88">AJ103+AK103+AL103+AM103</f>
        <v>142.72214305737415</v>
      </c>
      <c r="AO103" s="2">
        <f t="shared" ref="AO103:AO166" si="89">3/4*$B$5*U103*COS($B$4*$F103)</f>
        <v>-6566.802866859176</v>
      </c>
      <c r="AP103" s="2">
        <f t="shared" ref="AP103:AP166" si="90">3/4*$B$5*V103*COS($B$4*$F103+PI()/2)</f>
        <v>-42404.981359189303</v>
      </c>
      <c r="AQ103" s="2">
        <f t="shared" ref="AQ103:AQ166" si="91">3/4*$B$5*W103*COS($B$4*$F103+PI())</f>
        <v>3297.912818887834</v>
      </c>
      <c r="AR103" s="2">
        <f t="shared" ref="AR103:AR166" si="92">3/4*$B$5*X103*COS($B$4*$F103+3*PI()/2)</f>
        <v>31381.793106005043</v>
      </c>
      <c r="AS103" s="2">
        <f t="shared" ref="AS103:AS166" si="93">AO103+AP103+AQ103+AR103</f>
        <v>-14292.078301155601</v>
      </c>
      <c r="AT103" s="2">
        <f t="shared" ref="AT103:AT166" si="94">3/4*$B$5*U103*SIN($B$4*$F103)</f>
        <v>49879.819883400887</v>
      </c>
      <c r="AU103" s="2">
        <f t="shared" ref="AU103:AU166" si="95">3/4*$B$5*V103*SIN($B$4*$F103+PI()/2)</f>
        <v>-5582.721706084224</v>
      </c>
      <c r="AV103" s="2">
        <f t="shared" ref="AV103:AV166" si="96">3/4*$B$5*W103*SIN($B$4*$F103+PI())</f>
        <v>-25050.134857476325</v>
      </c>
      <c r="AW103" s="2">
        <f t="shared" ref="AW103:AW166" si="97">3/4*$B$5*X103*SIN($B$4*$F103+3*PI()/2)</f>
        <v>4131.4914411764712</v>
      </c>
      <c r="AX103" s="2">
        <f t="shared" ref="AX103:AX166" si="98">AT103+AU103+AV103+AW103</f>
        <v>23378.454761016808</v>
      </c>
      <c r="AY103" s="2">
        <f t="shared" ref="AY103:AY166" si="99">$B$35*SIN($B$4*$F103)</f>
        <v>33.564486706207958</v>
      </c>
      <c r="AZ103" s="2">
        <f t="shared" ref="AZ103:AZ166" si="100">$B$35*SIN($B$4*$F103+PI()/2)</f>
        <v>-4.4188485051112147</v>
      </c>
      <c r="BA103" s="2">
        <f t="shared" ref="BA103:BA166" si="101">$B$35*SIN($B$4*$F103+PI())</f>
        <v>-33.564486706207958</v>
      </c>
      <c r="BB103" s="2">
        <f t="shared" ref="BB103:BB166" si="102">$B$35*SIN($B$4*$F103+3*PI()/2)</f>
        <v>4.4188485051112094</v>
      </c>
      <c r="BC103" s="2">
        <f t="shared" ref="BC103:BC166" si="103">AY103+$B$13</f>
        <v>142.1712584698621</v>
      </c>
      <c r="BD103" s="2">
        <f t="shared" ref="BD103:BD166" si="104">AZ103+$B$13</f>
        <v>104.18792325854291</v>
      </c>
      <c r="BE103" s="2">
        <f t="shared" ref="BE103:BE166" si="105">BA103+$B$13</f>
        <v>75.042285057446165</v>
      </c>
      <c r="BF103" s="2">
        <f t="shared" ref="BF103:BF166" si="106">BB103+$B$13</f>
        <v>113.02562026876534</v>
      </c>
      <c r="BG103" s="2">
        <f t="shared" ref="BG103:BG166" si="107">$B$10*BC103*$B$12</f>
        <v>255.90826524575178</v>
      </c>
      <c r="BH103" s="2">
        <f t="shared" ref="BH103:BH166" si="108">$B$10*BD103*$B$12</f>
        <v>187.53826186537722</v>
      </c>
      <c r="BI103" s="2">
        <f t="shared" ref="BI103:BI166" si="109">$B$10*BE103*$B$12</f>
        <v>135.07611310340309</v>
      </c>
      <c r="BJ103" s="2">
        <f t="shared" ref="BJ103:BJ166" si="110">$B$10*BF103*$B$12</f>
        <v>203.44611648377762</v>
      </c>
      <c r="BK103" s="2">
        <f t="shared" ref="BK103:BK166" si="111">$B$11*BC103*$B$12</f>
        <v>7279.1684336569397</v>
      </c>
      <c r="BL103" s="2">
        <f t="shared" ref="BL103:BL166" si="112">$B$11*BD103*$B$12</f>
        <v>5334.421670837397</v>
      </c>
      <c r="BM103" s="2">
        <f t="shared" ref="BM103:BM166" si="113">$B$11*BE103*$B$12</f>
        <v>3842.164994941244</v>
      </c>
      <c r="BN103" s="2">
        <f t="shared" ref="BN103:BN166" si="114">$B$11*BF103*$B$12</f>
        <v>5786.9117577607858</v>
      </c>
      <c r="BO103" s="2">
        <f t="shared" ref="BO103:BO166" si="115">BG103+BH103+BI103+BJ103+BK103*Q103*PI()/180+BL103*R103*PI()/180+BM103*S103*PI()/180+BN103*T103*PI()/180</f>
        <v>2819.1520282745701</v>
      </c>
    </row>
    <row r="104" spans="6:67" x14ac:dyDescent="0.25">
      <c r="F104" s="5">
        <v>6.6000000000000003E-2</v>
      </c>
      <c r="G104" s="5">
        <f t="shared" si="61"/>
        <v>1.7278759594743862</v>
      </c>
      <c r="H104" s="2">
        <f t="shared" si="62"/>
        <v>99.000000000000014</v>
      </c>
      <c r="I104" s="4">
        <f t="shared" si="63"/>
        <v>0.15643446504023081</v>
      </c>
      <c r="J104" s="2">
        <f t="shared" si="64"/>
        <v>0.98768834059513777</v>
      </c>
      <c r="K104" s="2">
        <f t="shared" si="65"/>
        <v>-0.15643446504023067</v>
      </c>
      <c r="L104" s="2">
        <f t="shared" si="66"/>
        <v>-0.98768834059513777</v>
      </c>
      <c r="M104" s="2">
        <f t="shared" si="67"/>
        <v>0</v>
      </c>
      <c r="N104" s="2">
        <f t="shared" si="68"/>
        <v>0</v>
      </c>
      <c r="O104" s="2">
        <f t="shared" si="69"/>
        <v>0</v>
      </c>
      <c r="P104" s="2">
        <f t="shared" si="70"/>
        <v>0</v>
      </c>
      <c r="Q104" s="5">
        <f t="shared" si="71"/>
        <v>5.4040967307819407</v>
      </c>
      <c r="R104" s="5">
        <f t="shared" si="71"/>
        <v>6.2353506063368478</v>
      </c>
      <c r="S104" s="5">
        <f t="shared" si="71"/>
        <v>5.0912278007014793</v>
      </c>
      <c r="T104" s="5">
        <f t="shared" si="60"/>
        <v>4.2599739251465714</v>
      </c>
      <c r="U104" s="2">
        <f t="shared" si="72"/>
        <v>3367.1579893824746</v>
      </c>
      <c r="V104" s="2">
        <f t="shared" si="73"/>
        <v>2825.6861389128176</v>
      </c>
      <c r="W104" s="2">
        <f t="shared" si="74"/>
        <v>1678.731268586371</v>
      </c>
      <c r="X104" s="2">
        <f t="shared" si="75"/>
        <v>2128.4246031183352</v>
      </c>
      <c r="Y104" s="2">
        <f t="shared" si="76"/>
        <v>9999.9999999999982</v>
      </c>
      <c r="Z104" s="2">
        <f t="shared" si="77"/>
        <v>-3352.1917572675661</v>
      </c>
      <c r="AA104" s="2">
        <f t="shared" si="77"/>
        <v>-2808.9697776544763</v>
      </c>
      <c r="AB104" s="2">
        <f t="shared" si="77"/>
        <v>-1672.1081093219727</v>
      </c>
      <c r="AC104" s="2">
        <f t="shared" si="77"/>
        <v>-2122.5443392189054</v>
      </c>
      <c r="AD104" s="2">
        <f t="shared" si="78"/>
        <v>-9955.8139834629219</v>
      </c>
      <c r="AE104" s="2">
        <f t="shared" si="79"/>
        <v>49.608066796921932</v>
      </c>
      <c r="AF104" s="2">
        <f t="shared" si="80"/>
        <v>303.12691633145829</v>
      </c>
      <c r="AG104" s="2">
        <f t="shared" si="81"/>
        <v>-23.304610341980787</v>
      </c>
      <c r="AH104" s="2">
        <f t="shared" si="82"/>
        <v>-156.15730371136232</v>
      </c>
      <c r="AI104" s="2">
        <f t="shared" si="83"/>
        <v>173.27306907503714</v>
      </c>
      <c r="AJ104" s="2">
        <f t="shared" si="84"/>
        <v>313.2130068791667</v>
      </c>
      <c r="AK104" s="2">
        <f t="shared" si="85"/>
        <v>-48.010586990460517</v>
      </c>
      <c r="AL104" s="2">
        <f t="shared" si="86"/>
        <v>-147.13951884559305</v>
      </c>
      <c r="AM104" s="2">
        <f t="shared" si="87"/>
        <v>24.732887150912713</v>
      </c>
      <c r="AN104" s="2">
        <f t="shared" si="88"/>
        <v>142.79578819402585</v>
      </c>
      <c r="AO104" s="2">
        <f t="shared" si="89"/>
        <v>-7901.0933816247989</v>
      </c>
      <c r="AP104" s="2">
        <f t="shared" si="90"/>
        <v>-41863.45880378224</v>
      </c>
      <c r="AQ104" s="2">
        <f t="shared" si="91"/>
        <v>3939.1714192142508</v>
      </c>
      <c r="AR104" s="2">
        <f t="shared" si="92"/>
        <v>31533.302465037199</v>
      </c>
      <c r="AS104" s="2">
        <f t="shared" si="93"/>
        <v>-14292.078301155587</v>
      </c>
      <c r="AT104" s="2">
        <f t="shared" si="94"/>
        <v>49885.540305822557</v>
      </c>
      <c r="AU104" s="2">
        <f t="shared" si="95"/>
        <v>-6630.5204926863262</v>
      </c>
      <c r="AV104" s="2">
        <f t="shared" si="96"/>
        <v>-24870.94951462865</v>
      </c>
      <c r="AW104" s="2">
        <f t="shared" si="97"/>
        <v>4994.3844625092288</v>
      </c>
      <c r="AX104" s="2">
        <f t="shared" si="98"/>
        <v>23378.454761016805</v>
      </c>
      <c r="AY104" s="2">
        <f t="shared" si="99"/>
        <v>33.437313026006883</v>
      </c>
      <c r="AZ104" s="2">
        <f t="shared" si="100"/>
        <v>-5.2959501095804224</v>
      </c>
      <c r="BA104" s="2">
        <f t="shared" si="101"/>
        <v>-33.437313026006883</v>
      </c>
      <c r="BB104" s="2">
        <f t="shared" si="102"/>
        <v>5.2959501095804189</v>
      </c>
      <c r="BC104" s="2">
        <f t="shared" si="103"/>
        <v>142.04408478966101</v>
      </c>
      <c r="BD104" s="2">
        <f t="shared" si="104"/>
        <v>103.31082165407371</v>
      </c>
      <c r="BE104" s="2">
        <f t="shared" si="105"/>
        <v>75.169458737647233</v>
      </c>
      <c r="BF104" s="2">
        <f t="shared" si="106"/>
        <v>113.90272187323454</v>
      </c>
      <c r="BG104" s="2">
        <f t="shared" si="107"/>
        <v>255.6793526213898</v>
      </c>
      <c r="BH104" s="2">
        <f t="shared" si="108"/>
        <v>185.95947897733268</v>
      </c>
      <c r="BI104" s="2">
        <f t="shared" si="109"/>
        <v>135.30502572776501</v>
      </c>
      <c r="BJ104" s="2">
        <f t="shared" si="110"/>
        <v>205.02489937182216</v>
      </c>
      <c r="BK104" s="2">
        <f t="shared" si="111"/>
        <v>7272.6571412306439</v>
      </c>
      <c r="BL104" s="2">
        <f t="shared" si="112"/>
        <v>5289.5140686885734</v>
      </c>
      <c r="BM104" s="2">
        <f t="shared" si="113"/>
        <v>3848.6762873675384</v>
      </c>
      <c r="BN104" s="2">
        <f t="shared" si="114"/>
        <v>5831.8193599096085</v>
      </c>
      <c r="BO104" s="2">
        <f t="shared" si="115"/>
        <v>2819.1520282745701</v>
      </c>
    </row>
    <row r="105" spans="6:67" x14ac:dyDescent="0.25">
      <c r="F105" s="5">
        <v>6.7000000000000004E-2</v>
      </c>
      <c r="G105" s="5">
        <f t="shared" si="61"/>
        <v>1.7540558982543011</v>
      </c>
      <c r="H105" s="2">
        <f t="shared" si="62"/>
        <v>100.5</v>
      </c>
      <c r="I105" s="4">
        <f t="shared" si="63"/>
        <v>0.1822355254921473</v>
      </c>
      <c r="J105" s="2">
        <f t="shared" si="64"/>
        <v>0.98325490756395462</v>
      </c>
      <c r="K105" s="2">
        <f t="shared" si="65"/>
        <v>-0.18223552549214742</v>
      </c>
      <c r="L105" s="2">
        <f t="shared" si="66"/>
        <v>-0.98325490756395462</v>
      </c>
      <c r="M105" s="2">
        <f t="shared" si="67"/>
        <v>0</v>
      </c>
      <c r="N105" s="2">
        <f t="shared" si="68"/>
        <v>0</v>
      </c>
      <c r="O105" s="2">
        <f t="shared" si="69"/>
        <v>0</v>
      </c>
      <c r="P105" s="2">
        <f t="shared" si="70"/>
        <v>0</v>
      </c>
      <c r="Q105" s="5">
        <f t="shared" si="71"/>
        <v>5.4298977912338566</v>
      </c>
      <c r="R105" s="5">
        <f t="shared" si="71"/>
        <v>6.2309171733056639</v>
      </c>
      <c r="S105" s="5">
        <f t="shared" si="71"/>
        <v>5.0654267402495625</v>
      </c>
      <c r="T105" s="5">
        <f t="shared" si="60"/>
        <v>4.2644073581777553</v>
      </c>
      <c r="U105" s="2">
        <f t="shared" si="72"/>
        <v>3379.6591152692881</v>
      </c>
      <c r="V105" s="2">
        <f t="shared" si="73"/>
        <v>2799.8034152290065</v>
      </c>
      <c r="W105" s="2">
        <f t="shared" si="74"/>
        <v>1673.5587969614435</v>
      </c>
      <c r="X105" s="2">
        <f t="shared" si="75"/>
        <v>2146.9786725402582</v>
      </c>
      <c r="Y105" s="2">
        <f t="shared" si="76"/>
        <v>9999.9999999999964</v>
      </c>
      <c r="Z105" s="2">
        <f t="shared" si="77"/>
        <v>-3364.4936450859318</v>
      </c>
      <c r="AA105" s="2">
        <f t="shared" si="77"/>
        <v>-2783.2636943918692</v>
      </c>
      <c r="AB105" s="2">
        <f t="shared" si="77"/>
        <v>-1667.02275395025</v>
      </c>
      <c r="AC105" s="2">
        <f t="shared" si="77"/>
        <v>-2141.0348019315134</v>
      </c>
      <c r="AD105" s="2">
        <f t="shared" si="78"/>
        <v>-9955.8148953595646</v>
      </c>
      <c r="AE105" s="2">
        <f t="shared" si="79"/>
        <v>58.280689701437105</v>
      </c>
      <c r="AF105" s="2">
        <f t="shared" si="80"/>
        <v>298.79039634089685</v>
      </c>
      <c r="AG105" s="2">
        <f t="shared" si="81"/>
        <v>-26.927840941109672</v>
      </c>
      <c r="AH105" s="2">
        <f t="shared" si="82"/>
        <v>-156.97441266950213</v>
      </c>
      <c r="AI105" s="2">
        <f t="shared" si="83"/>
        <v>173.16883243172217</v>
      </c>
      <c r="AJ105" s="2">
        <f t="shared" si="84"/>
        <v>314.45446221526868</v>
      </c>
      <c r="AK105" s="2">
        <f t="shared" si="85"/>
        <v>-55.377526692536449</v>
      </c>
      <c r="AL105" s="2">
        <f t="shared" si="86"/>
        <v>-145.28962826509127</v>
      </c>
      <c r="AM105" s="2">
        <f t="shared" si="87"/>
        <v>29.093487722854057</v>
      </c>
      <c r="AN105" s="2">
        <f t="shared" si="88"/>
        <v>142.88079498049504</v>
      </c>
      <c r="AO105" s="2">
        <f t="shared" si="89"/>
        <v>-9238.4093228313668</v>
      </c>
      <c r="AP105" s="2">
        <f t="shared" si="90"/>
        <v>-41293.806723573623</v>
      </c>
      <c r="AQ105" s="2">
        <f t="shared" si="91"/>
        <v>4574.7280020941207</v>
      </c>
      <c r="AR105" s="2">
        <f t="shared" si="92"/>
        <v>31665.409743155302</v>
      </c>
      <c r="AS105" s="2">
        <f t="shared" si="93"/>
        <v>-14292.078301155569</v>
      </c>
      <c r="AT105" s="2">
        <f t="shared" si="94"/>
        <v>49845.996164726712</v>
      </c>
      <c r="AU105" s="2">
        <f t="shared" si="95"/>
        <v>-7653.3546997345074</v>
      </c>
      <c r="AV105" s="2">
        <f t="shared" si="96"/>
        <v>-24683.023503137509</v>
      </c>
      <c r="AW105" s="2">
        <f t="shared" si="97"/>
        <v>5868.8367991621035</v>
      </c>
      <c r="AX105" s="2">
        <f t="shared" si="98"/>
        <v>23378.454761016801</v>
      </c>
      <c r="AY105" s="2">
        <f t="shared" si="99"/>
        <v>33.287223081688836</v>
      </c>
      <c r="AZ105" s="2">
        <f t="shared" si="100"/>
        <v>-6.1694221343831357</v>
      </c>
      <c r="BA105" s="2">
        <f t="shared" si="101"/>
        <v>-33.287223081688836</v>
      </c>
      <c r="BB105" s="2">
        <f t="shared" si="102"/>
        <v>6.1694221343831313</v>
      </c>
      <c r="BC105" s="2">
        <f t="shared" si="103"/>
        <v>141.89399484534295</v>
      </c>
      <c r="BD105" s="2">
        <f t="shared" si="104"/>
        <v>102.43734962927098</v>
      </c>
      <c r="BE105" s="2">
        <f t="shared" si="105"/>
        <v>75.319548681965287</v>
      </c>
      <c r="BF105" s="2">
        <f t="shared" si="106"/>
        <v>114.77619389803725</v>
      </c>
      <c r="BG105" s="2">
        <f t="shared" si="107"/>
        <v>255.40919072161728</v>
      </c>
      <c r="BH105" s="2">
        <f t="shared" si="108"/>
        <v>184.38722933268775</v>
      </c>
      <c r="BI105" s="2">
        <f t="shared" si="109"/>
        <v>135.5751876275375</v>
      </c>
      <c r="BJ105" s="2">
        <f t="shared" si="110"/>
        <v>206.59714901646706</v>
      </c>
      <c r="BK105" s="2">
        <f t="shared" si="111"/>
        <v>7264.9725360815592</v>
      </c>
      <c r="BL105" s="2">
        <f t="shared" si="112"/>
        <v>5244.7923010186742</v>
      </c>
      <c r="BM105" s="2">
        <f t="shared" si="113"/>
        <v>3856.3608925166227</v>
      </c>
      <c r="BN105" s="2">
        <f t="shared" si="114"/>
        <v>5876.5411275795077</v>
      </c>
      <c r="BO105" s="2">
        <f t="shared" si="115"/>
        <v>2819.1520282745696</v>
      </c>
    </row>
    <row r="106" spans="6:67" x14ac:dyDescent="0.25">
      <c r="F106" s="5">
        <v>6.8000000000000005E-2</v>
      </c>
      <c r="G106" s="5">
        <f t="shared" si="61"/>
        <v>1.7802358370342162</v>
      </c>
      <c r="H106" s="2">
        <f t="shared" si="62"/>
        <v>102</v>
      </c>
      <c r="I106" s="4">
        <f t="shared" si="63"/>
        <v>0.20791169081775934</v>
      </c>
      <c r="J106" s="2">
        <f t="shared" si="64"/>
        <v>0.97814760073380558</v>
      </c>
      <c r="K106" s="2">
        <f t="shared" si="65"/>
        <v>-0.20791169081775943</v>
      </c>
      <c r="L106" s="2">
        <f t="shared" si="66"/>
        <v>-0.97814760073380558</v>
      </c>
      <c r="M106" s="2">
        <f t="shared" si="67"/>
        <v>0</v>
      </c>
      <c r="N106" s="2">
        <f t="shared" si="68"/>
        <v>0</v>
      </c>
      <c r="O106" s="2">
        <f t="shared" si="69"/>
        <v>0</v>
      </c>
      <c r="P106" s="2">
        <f t="shared" si="70"/>
        <v>0</v>
      </c>
      <c r="Q106" s="5">
        <f t="shared" si="71"/>
        <v>5.4555739565594692</v>
      </c>
      <c r="R106" s="5">
        <f t="shared" si="71"/>
        <v>6.2258098664755153</v>
      </c>
      <c r="S106" s="5">
        <f t="shared" si="71"/>
        <v>5.03975057492395</v>
      </c>
      <c r="T106" s="5">
        <f t="shared" si="60"/>
        <v>4.2695146650079039</v>
      </c>
      <c r="U106" s="2">
        <f t="shared" si="72"/>
        <v>3391.50266988868</v>
      </c>
      <c r="V106" s="2">
        <f t="shared" si="73"/>
        <v>2773.7699181096864</v>
      </c>
      <c r="W106" s="2">
        <f t="shared" si="74"/>
        <v>1668.8980300056473</v>
      </c>
      <c r="X106" s="2">
        <f t="shared" si="75"/>
        <v>2165.8293819959863</v>
      </c>
      <c r="Y106" s="2">
        <f t="shared" si="76"/>
        <v>10000</v>
      </c>
      <c r="Z106" s="2">
        <f t="shared" si="77"/>
        <v>-3376.1398956495236</v>
      </c>
      <c r="AA106" s="2">
        <f t="shared" si="77"/>
        <v>-2757.4108137935787</v>
      </c>
      <c r="AB106" s="2">
        <f t="shared" si="77"/>
        <v>-1662.4460561617884</v>
      </c>
      <c r="AC106" s="2">
        <f t="shared" si="77"/>
        <v>-2159.8189591283954</v>
      </c>
      <c r="AD106" s="2">
        <f t="shared" si="78"/>
        <v>-9955.8157247332856</v>
      </c>
      <c r="AE106" s="2">
        <f t="shared" si="79"/>
        <v>67.039758503695936</v>
      </c>
      <c r="AF106" s="2">
        <f t="shared" si="80"/>
        <v>294.23415152521716</v>
      </c>
      <c r="AG106" s="2">
        <f t="shared" si="81"/>
        <v>-30.481403179980077</v>
      </c>
      <c r="AH106" s="2">
        <f t="shared" si="82"/>
        <v>-157.7184546380393</v>
      </c>
      <c r="AI106" s="2">
        <f t="shared" si="83"/>
        <v>173.07405221089368</v>
      </c>
      <c r="AJ106" s="2">
        <f t="shared" si="84"/>
        <v>315.39726638865216</v>
      </c>
      <c r="AK106" s="2">
        <f t="shared" si="85"/>
        <v>-62.541399574096516</v>
      </c>
      <c r="AL106" s="2">
        <f t="shared" si="86"/>
        <v>-143.40372717968651</v>
      </c>
      <c r="AM106" s="2">
        <f t="shared" si="87"/>
        <v>33.524092429770995</v>
      </c>
      <c r="AN106" s="2">
        <f t="shared" si="88"/>
        <v>142.97623206464013</v>
      </c>
      <c r="AO106" s="2">
        <f t="shared" si="89"/>
        <v>-10576.995817642508</v>
      </c>
      <c r="AP106" s="2">
        <f t="shared" si="90"/>
        <v>-40697.345855798914</v>
      </c>
      <c r="AQ106" s="2">
        <f t="shared" si="91"/>
        <v>5204.751168313529</v>
      </c>
      <c r="AR106" s="2">
        <f t="shared" si="92"/>
        <v>31777.512203972321</v>
      </c>
      <c r="AS106" s="2">
        <f t="shared" si="93"/>
        <v>-14292.078301155569</v>
      </c>
      <c r="AT106" s="2">
        <f t="shared" si="94"/>
        <v>49760.852991508626</v>
      </c>
      <c r="AU106" s="2">
        <f t="shared" si="95"/>
        <v>-8650.4879042043485</v>
      </c>
      <c r="AV106" s="2">
        <f t="shared" si="96"/>
        <v>-24486.429058790982</v>
      </c>
      <c r="AW106" s="2">
        <f t="shared" si="97"/>
        <v>6754.5187325035249</v>
      </c>
      <c r="AX106" s="2">
        <f t="shared" si="98"/>
        <v>23378.454761016823</v>
      </c>
      <c r="AY106" s="2">
        <f t="shared" si="99"/>
        <v>33.114319737404493</v>
      </c>
      <c r="AZ106" s="2">
        <f t="shared" si="100"/>
        <v>-7.0386659454244542</v>
      </c>
      <c r="BA106" s="2">
        <f t="shared" si="101"/>
        <v>-33.114319737404486</v>
      </c>
      <c r="BB106" s="2">
        <f t="shared" si="102"/>
        <v>7.0386659454244498</v>
      </c>
      <c r="BC106" s="2">
        <f t="shared" si="103"/>
        <v>141.72109150105862</v>
      </c>
      <c r="BD106" s="2">
        <f t="shared" si="104"/>
        <v>101.56810581822967</v>
      </c>
      <c r="BE106" s="2">
        <f t="shared" si="105"/>
        <v>75.492452026249637</v>
      </c>
      <c r="BF106" s="2">
        <f t="shared" si="106"/>
        <v>115.64543770907858</v>
      </c>
      <c r="BG106" s="2">
        <f t="shared" si="107"/>
        <v>255.09796470190551</v>
      </c>
      <c r="BH106" s="2">
        <f t="shared" si="108"/>
        <v>182.8225904728134</v>
      </c>
      <c r="BI106" s="2">
        <f t="shared" si="109"/>
        <v>135.88641364724933</v>
      </c>
      <c r="BJ106" s="2">
        <f t="shared" si="110"/>
        <v>208.16178787634144</v>
      </c>
      <c r="BK106" s="2">
        <f t="shared" si="111"/>
        <v>7256.1198848542017</v>
      </c>
      <c r="BL106" s="2">
        <f t="shared" si="112"/>
        <v>5200.287017893359</v>
      </c>
      <c r="BM106" s="2">
        <f t="shared" si="113"/>
        <v>3865.2135437439811</v>
      </c>
      <c r="BN106" s="2">
        <f t="shared" si="114"/>
        <v>5921.0464107048228</v>
      </c>
      <c r="BO106" s="2">
        <f t="shared" si="115"/>
        <v>2819.1520282745696</v>
      </c>
    </row>
    <row r="107" spans="6:67" x14ac:dyDescent="0.25">
      <c r="F107" s="5">
        <v>6.9000000000000006E-2</v>
      </c>
      <c r="G107" s="5">
        <f t="shared" si="61"/>
        <v>1.806415775814131</v>
      </c>
      <c r="H107" s="2">
        <f t="shared" si="62"/>
        <v>103.49999999999999</v>
      </c>
      <c r="I107" s="4">
        <f t="shared" si="63"/>
        <v>0.23344536385590534</v>
      </c>
      <c r="J107" s="2">
        <f t="shared" si="64"/>
        <v>0.97236992039767667</v>
      </c>
      <c r="K107" s="2">
        <f t="shared" si="65"/>
        <v>-0.23344536385590478</v>
      </c>
      <c r="L107" s="2">
        <f t="shared" si="66"/>
        <v>-0.97236992039767678</v>
      </c>
      <c r="M107" s="2">
        <f t="shared" si="67"/>
        <v>0</v>
      </c>
      <c r="N107" s="2">
        <f t="shared" si="68"/>
        <v>0</v>
      </c>
      <c r="O107" s="2">
        <f t="shared" si="69"/>
        <v>0</v>
      </c>
      <c r="P107" s="2">
        <f t="shared" si="70"/>
        <v>0</v>
      </c>
      <c r="Q107" s="5">
        <f t="shared" si="71"/>
        <v>5.4811076295976147</v>
      </c>
      <c r="R107" s="5">
        <f t="shared" si="71"/>
        <v>6.2200321861393864</v>
      </c>
      <c r="S107" s="5">
        <f t="shared" si="71"/>
        <v>5.0142169018858045</v>
      </c>
      <c r="T107" s="5">
        <f t="shared" si="60"/>
        <v>4.2752923453440328</v>
      </c>
      <c r="U107" s="2">
        <f t="shared" si="72"/>
        <v>3402.6731538609865</v>
      </c>
      <c r="V107" s="2">
        <f t="shared" si="73"/>
        <v>2747.6108720122984</v>
      </c>
      <c r="W107" s="2">
        <f t="shared" si="74"/>
        <v>1664.7447795769235</v>
      </c>
      <c r="X107" s="2">
        <f t="shared" si="75"/>
        <v>2184.9711945497897</v>
      </c>
      <c r="Y107" s="2">
        <f t="shared" si="76"/>
        <v>9999.9999999999982</v>
      </c>
      <c r="Z107" s="2">
        <f t="shared" si="77"/>
        <v>-3387.1152742664567</v>
      </c>
      <c r="AA107" s="2">
        <f t="shared" si="77"/>
        <v>-2731.4360815163136</v>
      </c>
      <c r="AB107" s="2">
        <f t="shared" si="77"/>
        <v>-1658.3738700888946</v>
      </c>
      <c r="AC107" s="2">
        <f t="shared" si="77"/>
        <v>-2178.8912366256186</v>
      </c>
      <c r="AD107" s="2">
        <f t="shared" si="78"/>
        <v>-9955.8164624972833</v>
      </c>
      <c r="AE107" s="2">
        <f t="shared" si="79"/>
        <v>75.873230788258326</v>
      </c>
      <c r="AF107" s="2">
        <f t="shared" si="80"/>
        <v>289.46986525632434</v>
      </c>
      <c r="AG107" s="2">
        <f t="shared" si="81"/>
        <v>-33.967133241145326</v>
      </c>
      <c r="AH107" s="2">
        <f t="shared" si="82"/>
        <v>-158.38619595895261</v>
      </c>
      <c r="AI107" s="2">
        <f t="shared" si="83"/>
        <v>172.98976684448473</v>
      </c>
      <c r="AJ107" s="2">
        <f t="shared" si="84"/>
        <v>316.03475075834967</v>
      </c>
      <c r="AK107" s="2">
        <f t="shared" si="85"/>
        <v>-69.495566041826706</v>
      </c>
      <c r="AL107" s="2">
        <f t="shared" si="86"/>
        <v>-141.4832922799736</v>
      </c>
      <c r="AM107" s="2">
        <f t="shared" si="87"/>
        <v>38.025161381245312</v>
      </c>
      <c r="AN107" s="2">
        <f t="shared" si="88"/>
        <v>143.0810538177947</v>
      </c>
      <c r="AO107" s="2">
        <f t="shared" si="89"/>
        <v>-11915.074087286985</v>
      </c>
      <c r="AP107" s="2">
        <f t="shared" si="90"/>
        <v>-40075.412473535842</v>
      </c>
      <c r="AQ107" s="2">
        <f t="shared" si="91"/>
        <v>5829.404261933294</v>
      </c>
      <c r="AR107" s="2">
        <f t="shared" si="92"/>
        <v>31869.003997733937</v>
      </c>
      <c r="AS107" s="2">
        <f t="shared" si="93"/>
        <v>-14292.078301155601</v>
      </c>
      <c r="AT107" s="2">
        <f t="shared" si="94"/>
        <v>49629.855356386783</v>
      </c>
      <c r="AU107" s="2">
        <f t="shared" si="95"/>
        <v>-9621.255296270283</v>
      </c>
      <c r="AV107" s="2">
        <f t="shared" si="96"/>
        <v>-24281.216231994917</v>
      </c>
      <c r="AW107" s="2">
        <f t="shared" si="97"/>
        <v>7651.0709328951962</v>
      </c>
      <c r="AX107" s="2">
        <f t="shared" si="98"/>
        <v>23378.454761016779</v>
      </c>
      <c r="AY107" s="2">
        <f t="shared" si="99"/>
        <v>32.918721492469309</v>
      </c>
      <c r="AZ107" s="2">
        <f t="shared" si="100"/>
        <v>-7.9030858064159721</v>
      </c>
      <c r="BA107" s="2">
        <f t="shared" si="101"/>
        <v>-32.918721492469317</v>
      </c>
      <c r="BB107" s="2">
        <f t="shared" si="102"/>
        <v>7.9030858064159535</v>
      </c>
      <c r="BC107" s="2">
        <f t="shared" si="103"/>
        <v>141.52549325612344</v>
      </c>
      <c r="BD107" s="2">
        <f t="shared" si="104"/>
        <v>100.70368595723815</v>
      </c>
      <c r="BE107" s="2">
        <f t="shared" si="105"/>
        <v>75.688050271184807</v>
      </c>
      <c r="BF107" s="2">
        <f t="shared" si="106"/>
        <v>116.50985757007008</v>
      </c>
      <c r="BG107" s="2">
        <f t="shared" si="107"/>
        <v>254.74588786102217</v>
      </c>
      <c r="BH107" s="2">
        <f t="shared" si="108"/>
        <v>181.26663472302866</v>
      </c>
      <c r="BI107" s="2">
        <f t="shared" si="109"/>
        <v>136.23849048813264</v>
      </c>
      <c r="BJ107" s="2">
        <f t="shared" si="110"/>
        <v>209.71774362612615</v>
      </c>
      <c r="BK107" s="2">
        <f t="shared" si="111"/>
        <v>7246.1052547135205</v>
      </c>
      <c r="BL107" s="2">
        <f t="shared" si="112"/>
        <v>5156.0287210105935</v>
      </c>
      <c r="BM107" s="2">
        <f t="shared" si="113"/>
        <v>3875.2281738846618</v>
      </c>
      <c r="BN107" s="2">
        <f t="shared" si="114"/>
        <v>5965.3047075875884</v>
      </c>
      <c r="BO107" s="2">
        <f t="shared" si="115"/>
        <v>2819.1520282745696</v>
      </c>
    </row>
    <row r="108" spans="6:67" x14ac:dyDescent="0.25">
      <c r="F108" s="5">
        <v>7.0000000000000007E-2</v>
      </c>
      <c r="G108" s="5">
        <f t="shared" si="61"/>
        <v>1.8325957145940461</v>
      </c>
      <c r="H108" s="2">
        <f t="shared" si="62"/>
        <v>105</v>
      </c>
      <c r="I108" s="4">
        <f t="shared" si="63"/>
        <v>0.25881904510252085</v>
      </c>
      <c r="J108" s="2">
        <f t="shared" si="64"/>
        <v>0.96592582628906831</v>
      </c>
      <c r="K108" s="2">
        <f t="shared" si="65"/>
        <v>-0.2588190451025203</v>
      </c>
      <c r="L108" s="2">
        <f t="shared" si="66"/>
        <v>-0.96592582628906842</v>
      </c>
      <c r="M108" s="2">
        <f t="shared" si="67"/>
        <v>0</v>
      </c>
      <c r="N108" s="2">
        <f t="shared" si="68"/>
        <v>0</v>
      </c>
      <c r="O108" s="2">
        <f t="shared" si="69"/>
        <v>0</v>
      </c>
      <c r="P108" s="2">
        <f t="shared" si="70"/>
        <v>0</v>
      </c>
      <c r="Q108" s="5">
        <f t="shared" si="71"/>
        <v>5.5064813108442303</v>
      </c>
      <c r="R108" s="5">
        <f t="shared" si="71"/>
        <v>6.2135880920307782</v>
      </c>
      <c r="S108" s="5">
        <f t="shared" si="71"/>
        <v>4.9888432206391897</v>
      </c>
      <c r="T108" s="5">
        <f t="shared" si="60"/>
        <v>4.2817364394526409</v>
      </c>
      <c r="U108" s="2">
        <f t="shared" si="72"/>
        <v>3413.1556992504629</v>
      </c>
      <c r="V108" s="2">
        <f t="shared" si="73"/>
        <v>2721.351417284377</v>
      </c>
      <c r="W108" s="2">
        <f t="shared" si="74"/>
        <v>1661.0946798616426</v>
      </c>
      <c r="X108" s="2">
        <f t="shared" si="75"/>
        <v>2204.3982036035163</v>
      </c>
      <c r="Y108" s="2">
        <f t="shared" si="76"/>
        <v>9999.9999999999982</v>
      </c>
      <c r="Z108" s="2">
        <f t="shared" si="77"/>
        <v>-3397.4051799838639</v>
      </c>
      <c r="AA108" s="2">
        <f t="shared" si="77"/>
        <v>-2705.3643572977867</v>
      </c>
      <c r="AB108" s="2">
        <f t="shared" si="77"/>
        <v>-1654.801872483016</v>
      </c>
      <c r="AC108" s="2">
        <f t="shared" si="77"/>
        <v>-2198.2456908038007</v>
      </c>
      <c r="AD108" s="2">
        <f t="shared" si="78"/>
        <v>-9955.8171005684671</v>
      </c>
      <c r="AE108" s="2">
        <f t="shared" si="79"/>
        <v>84.768619092003362</v>
      </c>
      <c r="AF108" s="2">
        <f t="shared" si="80"/>
        <v>284.50939905032953</v>
      </c>
      <c r="AG108" s="2">
        <f t="shared" si="81"/>
        <v>-37.386855230802482</v>
      </c>
      <c r="AH108" s="2">
        <f t="shared" si="82"/>
        <v>-158.9742631309233</v>
      </c>
      <c r="AI108" s="2">
        <f t="shared" si="83"/>
        <v>172.91689978060708</v>
      </c>
      <c r="AJ108" s="2">
        <f t="shared" si="84"/>
        <v>316.36079333880963</v>
      </c>
      <c r="AK108" s="2">
        <f t="shared" si="85"/>
        <v>-76.234063714599841</v>
      </c>
      <c r="AL108" s="2">
        <f t="shared" si="86"/>
        <v>-139.52964325657737</v>
      </c>
      <c r="AM108" s="2">
        <f t="shared" si="87"/>
        <v>42.597025423263609</v>
      </c>
      <c r="AN108" s="2">
        <f t="shared" si="88"/>
        <v>143.19411179089602</v>
      </c>
      <c r="AO108" s="2">
        <f t="shared" si="89"/>
        <v>-13250.845482993474</v>
      </c>
      <c r="AP108" s="2">
        <f t="shared" si="90"/>
        <v>-39429.354245450086</v>
      </c>
      <c r="AQ108" s="2">
        <f t="shared" si="91"/>
        <v>6448.8440830000045</v>
      </c>
      <c r="AR108" s="2">
        <f t="shared" si="92"/>
        <v>31939.27734428797</v>
      </c>
      <c r="AS108" s="2">
        <f t="shared" si="93"/>
        <v>-14292.07830115559</v>
      </c>
      <c r="AT108" s="2">
        <f t="shared" si="94"/>
        <v>49452.828585776195</v>
      </c>
      <c r="AU108" s="2">
        <f t="shared" si="95"/>
        <v>-10565.06362814901</v>
      </c>
      <c r="AV108" s="2">
        <f t="shared" si="96"/>
        <v>-24067.413767845992</v>
      </c>
      <c r="AW108" s="2">
        <f t="shared" si="97"/>
        <v>8558.103571235597</v>
      </c>
      <c r="AX108" s="2">
        <f t="shared" si="98"/>
        <v>23378.454761016794</v>
      </c>
      <c r="AY108" s="2">
        <f t="shared" si="99"/>
        <v>32.700562400150019</v>
      </c>
      <c r="AZ108" s="2">
        <f t="shared" si="100"/>
        <v>-8.7620892871637341</v>
      </c>
      <c r="BA108" s="2">
        <f t="shared" si="101"/>
        <v>-32.700562400150019</v>
      </c>
      <c r="BB108" s="2">
        <f t="shared" si="102"/>
        <v>8.7620892871637146</v>
      </c>
      <c r="BC108" s="2">
        <f t="shared" si="103"/>
        <v>141.30733416380414</v>
      </c>
      <c r="BD108" s="2">
        <f t="shared" si="104"/>
        <v>99.844682476490391</v>
      </c>
      <c r="BE108" s="2">
        <f t="shared" si="105"/>
        <v>75.906209363504104</v>
      </c>
      <c r="BF108" s="2">
        <f t="shared" si="106"/>
        <v>117.36886105081784</v>
      </c>
      <c r="BG108" s="2">
        <f t="shared" si="107"/>
        <v>254.35320149484744</v>
      </c>
      <c r="BH108" s="2">
        <f t="shared" si="108"/>
        <v>179.72042845768269</v>
      </c>
      <c r="BI108" s="2">
        <f t="shared" si="109"/>
        <v>136.63117685430737</v>
      </c>
      <c r="BJ108" s="2">
        <f t="shared" si="110"/>
        <v>211.26394989147212</v>
      </c>
      <c r="BK108" s="2">
        <f t="shared" si="111"/>
        <v>7234.9355091867719</v>
      </c>
      <c r="BL108" s="2">
        <f t="shared" si="112"/>
        <v>5112.0477427963087</v>
      </c>
      <c r="BM108" s="2">
        <f t="shared" si="113"/>
        <v>3886.3979194114104</v>
      </c>
      <c r="BN108" s="2">
        <f t="shared" si="114"/>
        <v>6009.285685801874</v>
      </c>
      <c r="BO108" s="2">
        <f t="shared" si="115"/>
        <v>2819.1520282745696</v>
      </c>
    </row>
    <row r="109" spans="6:67" x14ac:dyDescent="0.25">
      <c r="F109" s="5">
        <v>7.0999999999999994E-2</v>
      </c>
      <c r="G109" s="5">
        <f t="shared" si="61"/>
        <v>1.8587756533739608</v>
      </c>
      <c r="H109" s="2">
        <f t="shared" si="62"/>
        <v>106.49999999999999</v>
      </c>
      <c r="I109" s="4">
        <f t="shared" si="63"/>
        <v>0.28401534470392242</v>
      </c>
      <c r="J109" s="2">
        <f t="shared" si="64"/>
        <v>0.95881973486819316</v>
      </c>
      <c r="K109" s="2">
        <f t="shared" si="65"/>
        <v>-0.28401534470392231</v>
      </c>
      <c r="L109" s="2">
        <f t="shared" si="66"/>
        <v>-0.95881973486819316</v>
      </c>
      <c r="M109" s="2">
        <f t="shared" si="67"/>
        <v>0</v>
      </c>
      <c r="N109" s="2">
        <f t="shared" si="68"/>
        <v>0</v>
      </c>
      <c r="O109" s="2">
        <f t="shared" si="69"/>
        <v>0</v>
      </c>
      <c r="P109" s="2">
        <f t="shared" si="70"/>
        <v>0</v>
      </c>
      <c r="Q109" s="5">
        <f t="shared" si="71"/>
        <v>5.531677610445632</v>
      </c>
      <c r="R109" s="5">
        <f t="shared" si="71"/>
        <v>6.2064820006099026</v>
      </c>
      <c r="S109" s="5">
        <f t="shared" si="71"/>
        <v>4.9636469210377872</v>
      </c>
      <c r="T109" s="5">
        <f t="shared" si="60"/>
        <v>4.2888425308735165</v>
      </c>
      <c r="U109" s="2">
        <f t="shared" si="72"/>
        <v>3422.9360995232614</v>
      </c>
      <c r="V109" s="2">
        <f t="shared" si="73"/>
        <v>2695.016573165356</v>
      </c>
      <c r="W109" s="2">
        <f t="shared" si="74"/>
        <v>1657.9432101349721</v>
      </c>
      <c r="X109" s="2">
        <f t="shared" si="75"/>
        <v>2224.1041171764095</v>
      </c>
      <c r="Y109" s="2">
        <f t="shared" si="76"/>
        <v>10000</v>
      </c>
      <c r="Z109" s="2">
        <f t="shared" si="77"/>
        <v>-3406.9956749529938</v>
      </c>
      <c r="AA109" s="2">
        <f t="shared" si="77"/>
        <v>-2679.2203787084759</v>
      </c>
      <c r="AB109" s="2">
        <f t="shared" si="77"/>
        <v>-1651.7255852527471</v>
      </c>
      <c r="AC109" s="2">
        <f t="shared" si="77"/>
        <v>-2217.8759930417773</v>
      </c>
      <c r="AD109" s="2">
        <f t="shared" si="78"/>
        <v>-9955.8176319559934</v>
      </c>
      <c r="AE109" s="2">
        <f t="shared" si="79"/>
        <v>93.713019123111536</v>
      </c>
      <c r="AF109" s="2">
        <f t="shared" si="80"/>
        <v>279.36474937476231</v>
      </c>
      <c r="AG109" s="2">
        <f t="shared" si="81"/>
        <v>-40.742373964110264</v>
      </c>
      <c r="AH109" s="2">
        <f t="shared" si="82"/>
        <v>-159.47914516770231</v>
      </c>
      <c r="AI109" s="2">
        <f t="shared" si="83"/>
        <v>172.85624936606132</v>
      </c>
      <c r="AJ109" s="2">
        <f t="shared" si="84"/>
        <v>316.36985051983629</v>
      </c>
      <c r="AK109" s="2">
        <f t="shared" si="85"/>
        <v>-82.751608781503876</v>
      </c>
      <c r="AL109" s="2">
        <f t="shared" si="86"/>
        <v>-137.54394940489104</v>
      </c>
      <c r="AM109" s="2">
        <f t="shared" si="87"/>
        <v>47.239874963689985</v>
      </c>
      <c r="AN109" s="2">
        <f t="shared" si="88"/>
        <v>143.31416729713135</v>
      </c>
      <c r="AO109" s="2">
        <f t="shared" si="89"/>
        <v>-14582.495643083981</v>
      </c>
      <c r="AP109" s="2">
        <f t="shared" si="90"/>
        <v>-38760.526142216899</v>
      </c>
      <c r="AQ109" s="2">
        <f t="shared" si="91"/>
        <v>7063.219684890174</v>
      </c>
      <c r="AR109" s="2">
        <f t="shared" si="92"/>
        <v>31987.723799255127</v>
      </c>
      <c r="AS109" s="2">
        <f t="shared" si="93"/>
        <v>-14292.07830115558</v>
      </c>
      <c r="AT109" s="2">
        <f t="shared" si="94"/>
        <v>49229.68025123491</v>
      </c>
      <c r="AU109" s="2">
        <f t="shared" si="95"/>
        <v>-11481.390915155134</v>
      </c>
      <c r="AV109" s="2">
        <f t="shared" si="96"/>
        <v>-23845.030037522025</v>
      </c>
      <c r="AW109" s="2">
        <f t="shared" si="97"/>
        <v>9475.1954624590599</v>
      </c>
      <c r="AX109" s="2">
        <f t="shared" si="98"/>
        <v>23378.454761016808</v>
      </c>
      <c r="AY109" s="2">
        <f t="shared" si="99"/>
        <v>32.459991975791205</v>
      </c>
      <c r="AZ109" s="2">
        <f t="shared" si="100"/>
        <v>-9.6150876695901832</v>
      </c>
      <c r="BA109" s="2">
        <f t="shared" si="101"/>
        <v>-32.459991975791205</v>
      </c>
      <c r="BB109" s="2">
        <f t="shared" si="102"/>
        <v>9.6150876695901797</v>
      </c>
      <c r="BC109" s="2">
        <f t="shared" si="103"/>
        <v>141.06676373944532</v>
      </c>
      <c r="BD109" s="2">
        <f t="shared" si="104"/>
        <v>98.991684094063942</v>
      </c>
      <c r="BE109" s="2">
        <f t="shared" si="105"/>
        <v>76.146779787862926</v>
      </c>
      <c r="BF109" s="2">
        <f t="shared" si="106"/>
        <v>118.2218594332443</v>
      </c>
      <c r="BG109" s="2">
        <f t="shared" si="107"/>
        <v>253.92017473100157</v>
      </c>
      <c r="BH109" s="2">
        <f t="shared" si="108"/>
        <v>178.18503136931508</v>
      </c>
      <c r="BI109" s="2">
        <f t="shared" si="109"/>
        <v>137.06420361815327</v>
      </c>
      <c r="BJ109" s="2">
        <f t="shared" si="110"/>
        <v>212.79934697983975</v>
      </c>
      <c r="BK109" s="2">
        <f t="shared" si="111"/>
        <v>7222.6183034596015</v>
      </c>
      <c r="BL109" s="2">
        <f t="shared" si="112"/>
        <v>5068.374225616074</v>
      </c>
      <c r="BM109" s="2">
        <f t="shared" si="113"/>
        <v>3898.7151251385822</v>
      </c>
      <c r="BN109" s="2">
        <f t="shared" si="114"/>
        <v>6052.9592029821088</v>
      </c>
      <c r="BO109" s="2">
        <f t="shared" si="115"/>
        <v>2819.1520282745701</v>
      </c>
    </row>
    <row r="110" spans="6:67" x14ac:dyDescent="0.25">
      <c r="F110" s="5">
        <v>7.1999999999999995E-2</v>
      </c>
      <c r="G110" s="5">
        <f t="shared" si="61"/>
        <v>1.8849555921538756</v>
      </c>
      <c r="H110" s="2">
        <f t="shared" si="62"/>
        <v>108</v>
      </c>
      <c r="I110" s="4">
        <f t="shared" si="63"/>
        <v>0.30901699437494712</v>
      </c>
      <c r="J110" s="2">
        <f t="shared" si="64"/>
        <v>0.95105651629515364</v>
      </c>
      <c r="K110" s="2">
        <f t="shared" si="65"/>
        <v>-0.30901699437494723</v>
      </c>
      <c r="L110" s="2">
        <f t="shared" si="66"/>
        <v>-0.95105651629515364</v>
      </c>
      <c r="M110" s="2">
        <f t="shared" si="67"/>
        <v>0</v>
      </c>
      <c r="N110" s="2">
        <f t="shared" si="68"/>
        <v>0</v>
      </c>
      <c r="O110" s="2">
        <f t="shared" si="69"/>
        <v>0</v>
      </c>
      <c r="P110" s="2">
        <f t="shared" si="70"/>
        <v>0</v>
      </c>
      <c r="Q110" s="5">
        <f t="shared" si="71"/>
        <v>5.556679260116657</v>
      </c>
      <c r="R110" s="5">
        <f t="shared" si="71"/>
        <v>6.1987187820368632</v>
      </c>
      <c r="S110" s="5">
        <f t="shared" si="71"/>
        <v>4.9386452713667621</v>
      </c>
      <c r="T110" s="5">
        <f t="shared" si="60"/>
        <v>4.2966057494465559</v>
      </c>
      <c r="U110" s="2">
        <f t="shared" si="72"/>
        <v>3432.0008385315869</v>
      </c>
      <c r="V110" s="2">
        <f t="shared" si="73"/>
        <v>2668.6312013919282</v>
      </c>
      <c r="W110" s="2">
        <f t="shared" si="74"/>
        <v>1655.2857171068538</v>
      </c>
      <c r="X110" s="2">
        <f t="shared" si="75"/>
        <v>2244.0822429696291</v>
      </c>
      <c r="Y110" s="2">
        <f t="shared" si="76"/>
        <v>9999.9999999999982</v>
      </c>
      <c r="Z110" s="2">
        <f t="shared" si="77"/>
        <v>-3415.8735127987443</v>
      </c>
      <c r="AA110" s="2">
        <f t="shared" si="77"/>
        <v>-2653.0287254969658</v>
      </c>
      <c r="AB110" s="2">
        <f t="shared" si="77"/>
        <v>-1649.140397599838</v>
      </c>
      <c r="AC110" s="2">
        <f t="shared" si="77"/>
        <v>-2237.7754149423213</v>
      </c>
      <c r="AD110" s="2">
        <f t="shared" si="78"/>
        <v>-9955.81805083787</v>
      </c>
      <c r="AE110" s="2">
        <f t="shared" si="79"/>
        <v>102.6931402846313</v>
      </c>
      <c r="AF110" s="2">
        <f t="shared" si="80"/>
        <v>274.04800493031706</v>
      </c>
      <c r="AG110" s="2">
        <f t="shared" si="81"/>
        <v>-44.035468451489251</v>
      </c>
      <c r="AH110" s="2">
        <f t="shared" si="82"/>
        <v>-159.8971966639786</v>
      </c>
      <c r="AI110" s="2">
        <f t="shared" si="83"/>
        <v>172.80848009948051</v>
      </c>
      <c r="AJ110" s="2">
        <f t="shared" si="84"/>
        <v>316.05698723483891</v>
      </c>
      <c r="AK110" s="2">
        <f t="shared" si="85"/>
        <v>-89.043594515192581</v>
      </c>
      <c r="AL110" s="2">
        <f t="shared" si="86"/>
        <v>-135.52723630494881</v>
      </c>
      <c r="AM110" s="2">
        <f t="shared" si="87"/>
        <v>51.953748568553159</v>
      </c>
      <c r="AN110" s="2">
        <f t="shared" si="88"/>
        <v>143.43990498325067</v>
      </c>
      <c r="AO110" s="2">
        <f t="shared" si="89"/>
        <v>-15908.198757229937</v>
      </c>
      <c r="AP110" s="2">
        <f t="shared" si="90"/>
        <v>-38070.286405085368</v>
      </c>
      <c r="AQ110" s="2">
        <f t="shared" si="91"/>
        <v>7672.6712569820866</v>
      </c>
      <c r="AR110" s="2">
        <f t="shared" si="92"/>
        <v>32013.735604177651</v>
      </c>
      <c r="AS110" s="2">
        <f t="shared" si="93"/>
        <v>-14292.078301155569</v>
      </c>
      <c r="AT110" s="2">
        <f t="shared" si="94"/>
        <v>48960.401421238457</v>
      </c>
      <c r="AU110" s="2">
        <f t="shared" si="95"/>
        <v>-12369.785894240074</v>
      </c>
      <c r="AV110" s="2">
        <f t="shared" si="96"/>
        <v>-23614.054013771543</v>
      </c>
      <c r="AW110" s="2">
        <f t="shared" si="97"/>
        <v>10401.893247789971</v>
      </c>
      <c r="AX110" s="2">
        <f t="shared" si="98"/>
        <v>23378.454761016816</v>
      </c>
      <c r="AY110" s="2">
        <f t="shared" si="99"/>
        <v>32.197175094344956</v>
      </c>
      <c r="AZ110" s="2">
        <f t="shared" si="100"/>
        <v>-10.461496351212254</v>
      </c>
      <c r="BA110" s="2">
        <f t="shared" si="101"/>
        <v>-32.197175094344956</v>
      </c>
      <c r="BB110" s="2">
        <f t="shared" si="102"/>
        <v>10.461496351212251</v>
      </c>
      <c r="BC110" s="2">
        <f t="shared" si="103"/>
        <v>140.80394685799908</v>
      </c>
      <c r="BD110" s="2">
        <f t="shared" si="104"/>
        <v>98.145275412441862</v>
      </c>
      <c r="BE110" s="2">
        <f t="shared" si="105"/>
        <v>76.409596669309167</v>
      </c>
      <c r="BF110" s="2">
        <f t="shared" si="106"/>
        <v>119.06826811486637</v>
      </c>
      <c r="BG110" s="2">
        <f t="shared" si="107"/>
        <v>253.44710434439833</v>
      </c>
      <c r="BH110" s="2">
        <f t="shared" si="108"/>
        <v>176.66149574239535</v>
      </c>
      <c r="BI110" s="2">
        <f t="shared" si="109"/>
        <v>137.53727400475648</v>
      </c>
      <c r="BJ110" s="2">
        <f t="shared" si="110"/>
        <v>214.32288260675946</v>
      </c>
      <c r="BK110" s="2">
        <f t="shared" si="111"/>
        <v>7209.1620791295536</v>
      </c>
      <c r="BL110" s="2">
        <f t="shared" si="112"/>
        <v>5025.0381011170239</v>
      </c>
      <c r="BM110" s="2">
        <f t="shared" si="113"/>
        <v>3912.1713494686292</v>
      </c>
      <c r="BN110" s="2">
        <f t="shared" si="114"/>
        <v>6096.295327481158</v>
      </c>
      <c r="BO110" s="2">
        <f t="shared" si="115"/>
        <v>2819.1520282745696</v>
      </c>
    </row>
    <row r="111" spans="6:67" x14ac:dyDescent="0.25">
      <c r="F111" s="5">
        <v>7.2999999999999995E-2</v>
      </c>
      <c r="G111" s="5">
        <f t="shared" si="61"/>
        <v>1.9111355309337905</v>
      </c>
      <c r="H111" s="2">
        <f t="shared" si="62"/>
        <v>109.49999999999999</v>
      </c>
      <c r="I111" s="4">
        <f t="shared" si="63"/>
        <v>0.33380685923377057</v>
      </c>
      <c r="J111" s="2">
        <f t="shared" si="64"/>
        <v>0.94264149109217854</v>
      </c>
      <c r="K111" s="2">
        <f t="shared" si="65"/>
        <v>-0.3338068592337709</v>
      </c>
      <c r="L111" s="2">
        <f t="shared" si="66"/>
        <v>-0.94264149109217843</v>
      </c>
      <c r="M111" s="2">
        <f t="shared" si="67"/>
        <v>0</v>
      </c>
      <c r="N111" s="2">
        <f t="shared" si="68"/>
        <v>0</v>
      </c>
      <c r="O111" s="2">
        <f t="shared" si="69"/>
        <v>0</v>
      </c>
      <c r="P111" s="2">
        <f t="shared" si="70"/>
        <v>0</v>
      </c>
      <c r="Q111" s="5">
        <f t="shared" si="71"/>
        <v>5.58146912497548</v>
      </c>
      <c r="R111" s="5">
        <f t="shared" si="71"/>
        <v>6.1903037568338881</v>
      </c>
      <c r="S111" s="5">
        <f t="shared" si="71"/>
        <v>4.9138554065079383</v>
      </c>
      <c r="T111" s="5">
        <f t="shared" si="60"/>
        <v>4.305020774649531</v>
      </c>
      <c r="U111" s="2">
        <f t="shared" si="72"/>
        <v>3440.3371184513553</v>
      </c>
      <c r="V111" s="2">
        <f t="shared" si="73"/>
        <v>2642.2199704846926</v>
      </c>
      <c r="W111" s="2">
        <f t="shared" si="74"/>
        <v>1653.1174367855019</v>
      </c>
      <c r="X111" s="2">
        <f t="shared" si="75"/>
        <v>2264.3254742784493</v>
      </c>
      <c r="Y111" s="2">
        <f t="shared" si="76"/>
        <v>10000</v>
      </c>
      <c r="Z111" s="2">
        <f t="shared" si="77"/>
        <v>-3424.0261659228477</v>
      </c>
      <c r="AA111" s="2">
        <f t="shared" si="77"/>
        <v>-2626.8137846037398</v>
      </c>
      <c r="AB111" s="2">
        <f t="shared" si="77"/>
        <v>-1647.0415876851876</v>
      </c>
      <c r="AC111" s="2">
        <f t="shared" si="77"/>
        <v>-2257.9368144129635</v>
      </c>
      <c r="AD111" s="2">
        <f t="shared" si="78"/>
        <v>-9955.8183526247394</v>
      </c>
      <c r="AE111" s="2">
        <f t="shared" si="79"/>
        <v>111.69533841097842</v>
      </c>
      <c r="AF111" s="2">
        <f t="shared" si="80"/>
        <v>268.57130460571011</v>
      </c>
      <c r="AG111" s="2">
        <f t="shared" si="81"/>
        <v>-47.267886059841004</v>
      </c>
      <c r="AH111" s="2">
        <f t="shared" si="82"/>
        <v>-160.22464160590192</v>
      </c>
      <c r="AI111" s="2">
        <f t="shared" si="83"/>
        <v>172.77411535094558</v>
      </c>
      <c r="AJ111" s="2">
        <f t="shared" si="84"/>
        <v>315.41790540030445</v>
      </c>
      <c r="AK111" s="2">
        <f t="shared" si="85"/>
        <v>-95.106087009681232</v>
      </c>
      <c r="AL111" s="2">
        <f t="shared" si="86"/>
        <v>-133.4803925194955</v>
      </c>
      <c r="AM111" s="2">
        <f t="shared" si="87"/>
        <v>56.738521369724666</v>
      </c>
      <c r="AN111" s="2">
        <f t="shared" si="88"/>
        <v>143.5699472408524</v>
      </c>
      <c r="AO111" s="2">
        <f t="shared" si="89"/>
        <v>-17226.121923234114</v>
      </c>
      <c r="AP111" s="2">
        <f t="shared" si="90"/>
        <v>-37359.992591568334</v>
      </c>
      <c r="AQ111" s="2">
        <f t="shared" si="91"/>
        <v>8277.3290927692524</v>
      </c>
      <c r="AR111" s="2">
        <f t="shared" si="92"/>
        <v>32016.707120877625</v>
      </c>
      <c r="AS111" s="2">
        <f t="shared" si="93"/>
        <v>-14292.078301155576</v>
      </c>
      <c r="AT111" s="2">
        <f t="shared" si="94"/>
        <v>48645.06766795132</v>
      </c>
      <c r="AU111" s="2">
        <f t="shared" si="95"/>
        <v>-13229.867246283615</v>
      </c>
      <c r="AV111" s="2">
        <f t="shared" si="96"/>
        <v>-23374.456283429485</v>
      </c>
      <c r="AW111" s="2">
        <f t="shared" si="97"/>
        <v>11337.710622778617</v>
      </c>
      <c r="AX111" s="2">
        <f t="shared" si="98"/>
        <v>23378.454761016834</v>
      </c>
      <c r="AY111" s="2">
        <f t="shared" si="99"/>
        <v>31.912291877373832</v>
      </c>
      <c r="AZ111" s="2">
        <f t="shared" si="100"/>
        <v>-11.300735245798595</v>
      </c>
      <c r="BA111" s="2">
        <f t="shared" si="101"/>
        <v>-31.912291877373828</v>
      </c>
      <c r="BB111" s="2">
        <f t="shared" si="102"/>
        <v>11.300735245798606</v>
      </c>
      <c r="BC111" s="2">
        <f t="shared" si="103"/>
        <v>140.51906364102797</v>
      </c>
      <c r="BD111" s="2">
        <f t="shared" si="104"/>
        <v>97.306036517855532</v>
      </c>
      <c r="BE111" s="2">
        <f t="shared" si="105"/>
        <v>76.694479886280291</v>
      </c>
      <c r="BF111" s="2">
        <f t="shared" si="106"/>
        <v>119.90750700945273</v>
      </c>
      <c r="BG111" s="2">
        <f t="shared" si="107"/>
        <v>252.93431455385033</v>
      </c>
      <c r="BH111" s="2">
        <f t="shared" si="108"/>
        <v>175.15086573213995</v>
      </c>
      <c r="BI111" s="2">
        <f t="shared" si="109"/>
        <v>138.05006379530451</v>
      </c>
      <c r="BJ111" s="2">
        <f t="shared" si="110"/>
        <v>215.83351261701492</v>
      </c>
      <c r="BK111" s="2">
        <f t="shared" si="111"/>
        <v>7194.5760584206328</v>
      </c>
      <c r="BL111" s="2">
        <f t="shared" si="112"/>
        <v>4982.0690697142036</v>
      </c>
      <c r="BM111" s="2">
        <f t="shared" si="113"/>
        <v>3926.7573701775514</v>
      </c>
      <c r="BN111" s="2">
        <f t="shared" si="114"/>
        <v>6139.2643588839801</v>
      </c>
      <c r="BO111" s="2">
        <f t="shared" si="115"/>
        <v>2819.1520282745701</v>
      </c>
    </row>
    <row r="112" spans="6:67" x14ac:dyDescent="0.25">
      <c r="F112" s="5">
        <v>7.3999999999999996E-2</v>
      </c>
      <c r="G112" s="5">
        <f t="shared" si="61"/>
        <v>1.9373154697137056</v>
      </c>
      <c r="H112" s="2">
        <f t="shared" si="62"/>
        <v>110.99999999999999</v>
      </c>
      <c r="I112" s="4">
        <f t="shared" si="63"/>
        <v>0.35836794954530005</v>
      </c>
      <c r="J112" s="2">
        <f t="shared" si="64"/>
        <v>0.93358042649720185</v>
      </c>
      <c r="K112" s="2">
        <f t="shared" si="65"/>
        <v>-0.35836794954530038</v>
      </c>
      <c r="L112" s="2">
        <f t="shared" si="66"/>
        <v>-0.93358042649720174</v>
      </c>
      <c r="M112" s="2">
        <f t="shared" si="67"/>
        <v>0</v>
      </c>
      <c r="N112" s="2">
        <f t="shared" si="68"/>
        <v>0</v>
      </c>
      <c r="O112" s="2">
        <f t="shared" si="69"/>
        <v>0</v>
      </c>
      <c r="P112" s="2">
        <f t="shared" si="70"/>
        <v>0</v>
      </c>
      <c r="Q112" s="5">
        <f t="shared" si="71"/>
        <v>5.6060302152870101</v>
      </c>
      <c r="R112" s="5">
        <f t="shared" si="71"/>
        <v>6.1812426922389117</v>
      </c>
      <c r="S112" s="5">
        <f t="shared" si="71"/>
        <v>4.8892943161964091</v>
      </c>
      <c r="T112" s="5">
        <f t="shared" si="60"/>
        <v>4.3140818392445075</v>
      </c>
      <c r="U112" s="2">
        <f t="shared" si="72"/>
        <v>3447.9328866030451</v>
      </c>
      <c r="V112" s="2">
        <f t="shared" si="73"/>
        <v>2615.8073207917105</v>
      </c>
      <c r="W112" s="2">
        <f t="shared" si="74"/>
        <v>1651.4335157922708</v>
      </c>
      <c r="X112" s="2">
        <f t="shared" si="75"/>
        <v>2284.8262768129721</v>
      </c>
      <c r="Y112" s="2">
        <f t="shared" si="76"/>
        <v>9999.9999999999982</v>
      </c>
      <c r="Z112" s="2">
        <f t="shared" si="77"/>
        <v>-3431.4418516724209</v>
      </c>
      <c r="AA112" s="2">
        <f t="shared" si="77"/>
        <v>-2600.5997159162985</v>
      </c>
      <c r="AB112" s="2">
        <f t="shared" si="77"/>
        <v>-1645.4243437586542</v>
      </c>
      <c r="AC112" s="2">
        <f t="shared" si="77"/>
        <v>-2278.3526226627855</v>
      </c>
      <c r="AD112" s="2">
        <f t="shared" si="78"/>
        <v>-9955.8185340101591</v>
      </c>
      <c r="AE112" s="2">
        <f t="shared" si="79"/>
        <v>120.70565061157799</v>
      </c>
      <c r="AF112" s="2">
        <f t="shared" si="80"/>
        <v>262.94679629654377</v>
      </c>
      <c r="AG112" s="2">
        <f t="shared" si="81"/>
        <v>-50.441337318722113</v>
      </c>
      <c r="AH112" s="2">
        <f t="shared" si="82"/>
        <v>-160.45757796156718</v>
      </c>
      <c r="AI112" s="2">
        <f t="shared" si="83"/>
        <v>172.75353162783247</v>
      </c>
      <c r="AJ112" s="2">
        <f t="shared" si="84"/>
        <v>314.44897045497277</v>
      </c>
      <c r="AK112" s="2">
        <f t="shared" si="85"/>
        <v>-100.93581822602674</v>
      </c>
      <c r="AL112" s="2">
        <f t="shared" si="86"/>
        <v>-131.40417625753432</v>
      </c>
      <c r="AM112" s="2">
        <f t="shared" si="87"/>
        <v>61.593893328336996</v>
      </c>
      <c r="AN112" s="2">
        <f t="shared" si="88"/>
        <v>143.7028692997487</v>
      </c>
      <c r="AO112" s="2">
        <f t="shared" si="89"/>
        <v>-18534.429581126111</v>
      </c>
      <c r="AP112" s="2">
        <f t="shared" si="90"/>
        <v>-36630.997712688419</v>
      </c>
      <c r="AQ112" s="2">
        <f t="shared" si="91"/>
        <v>8877.3126429729364</v>
      </c>
      <c r="AR112" s="2">
        <f t="shared" si="92"/>
        <v>31996.036349686019</v>
      </c>
      <c r="AS112" s="2">
        <f t="shared" si="93"/>
        <v>-14292.078301155572</v>
      </c>
      <c r="AT112" s="2">
        <f t="shared" si="94"/>
        <v>48283.839822128983</v>
      </c>
      <c r="AU112" s="2">
        <f t="shared" si="95"/>
        <v>-14061.322589365651</v>
      </c>
      <c r="AV112" s="2">
        <f t="shared" si="96"/>
        <v>-23126.19009007682</v>
      </c>
      <c r="AW112" s="2">
        <f t="shared" si="97"/>
        <v>12282.127618330314</v>
      </c>
      <c r="AX112" s="2">
        <f t="shared" si="98"/>
        <v>23378.45476101683</v>
      </c>
      <c r="AY112" s="2">
        <f t="shared" si="99"/>
        <v>31.605537569604497</v>
      </c>
      <c r="AZ112" s="2">
        <f t="shared" si="100"/>
        <v>-12.1322291809318</v>
      </c>
      <c r="BA112" s="2">
        <f t="shared" si="101"/>
        <v>-31.605537569604493</v>
      </c>
      <c r="BB112" s="2">
        <f t="shared" si="102"/>
        <v>12.132229180931811</v>
      </c>
      <c r="BC112" s="2">
        <f t="shared" si="103"/>
        <v>140.21230933325862</v>
      </c>
      <c r="BD112" s="2">
        <f t="shared" si="104"/>
        <v>96.474542582722322</v>
      </c>
      <c r="BE112" s="2">
        <f t="shared" si="105"/>
        <v>77.00123419404963</v>
      </c>
      <c r="BF112" s="2">
        <f t="shared" si="106"/>
        <v>120.73900094458594</v>
      </c>
      <c r="BG112" s="2">
        <f t="shared" si="107"/>
        <v>252.3821567998655</v>
      </c>
      <c r="BH112" s="2">
        <f t="shared" si="108"/>
        <v>173.65417664890018</v>
      </c>
      <c r="BI112" s="2">
        <f t="shared" si="109"/>
        <v>138.60222154928931</v>
      </c>
      <c r="BJ112" s="2">
        <f t="shared" si="110"/>
        <v>217.33020170025469</v>
      </c>
      <c r="BK112" s="2">
        <f t="shared" si="111"/>
        <v>7178.8702378628404</v>
      </c>
      <c r="BL112" s="2">
        <f t="shared" si="112"/>
        <v>4939.4965802353827</v>
      </c>
      <c r="BM112" s="2">
        <f t="shared" si="113"/>
        <v>3942.463190735341</v>
      </c>
      <c r="BN112" s="2">
        <f t="shared" si="114"/>
        <v>6181.8368483628001</v>
      </c>
      <c r="BO112" s="2">
        <f t="shared" si="115"/>
        <v>2819.1520282745701</v>
      </c>
    </row>
    <row r="113" spans="6:67" x14ac:dyDescent="0.25">
      <c r="F113" s="5">
        <v>7.4999999999999997E-2</v>
      </c>
      <c r="G113" s="5">
        <f t="shared" si="61"/>
        <v>1.9634954084936205</v>
      </c>
      <c r="H113" s="2">
        <f t="shared" si="62"/>
        <v>112.49999999999999</v>
      </c>
      <c r="I113" s="4">
        <f t="shared" si="63"/>
        <v>0.3826834323650895</v>
      </c>
      <c r="J113" s="2">
        <f t="shared" si="64"/>
        <v>0.92387953251128696</v>
      </c>
      <c r="K113" s="2">
        <f t="shared" si="65"/>
        <v>-0.38268343236508917</v>
      </c>
      <c r="L113" s="2">
        <f t="shared" si="66"/>
        <v>-0.92387953251128707</v>
      </c>
      <c r="M113" s="2">
        <f t="shared" si="67"/>
        <v>0</v>
      </c>
      <c r="N113" s="2">
        <f t="shared" si="68"/>
        <v>0</v>
      </c>
      <c r="O113" s="2">
        <f t="shared" si="69"/>
        <v>0</v>
      </c>
      <c r="P113" s="2">
        <f t="shared" si="70"/>
        <v>0</v>
      </c>
      <c r="Q113" s="5">
        <f t="shared" si="71"/>
        <v>5.6303456981067992</v>
      </c>
      <c r="R113" s="5">
        <f t="shared" si="71"/>
        <v>6.1715417982529965</v>
      </c>
      <c r="S113" s="5">
        <f t="shared" si="71"/>
        <v>4.86497883337662</v>
      </c>
      <c r="T113" s="5">
        <f t="shared" si="60"/>
        <v>4.3237827332304226</v>
      </c>
      <c r="U113" s="2">
        <f t="shared" si="72"/>
        <v>3454.7768610878848</v>
      </c>
      <c r="V113" s="2">
        <f t="shared" si="73"/>
        <v>2589.4174303624386</v>
      </c>
      <c r="W113" s="2">
        <f t="shared" si="74"/>
        <v>1650.2290320637976</v>
      </c>
      <c r="X113" s="2">
        <f t="shared" si="75"/>
        <v>2305.5766764858763</v>
      </c>
      <c r="Y113" s="2">
        <f t="shared" si="76"/>
        <v>9999.9999999999964</v>
      </c>
      <c r="Z113" s="2">
        <f t="shared" si="77"/>
        <v>-3438.1095573081852</v>
      </c>
      <c r="AA113" s="2">
        <f t="shared" si="77"/>
        <v>-2574.410418836429</v>
      </c>
      <c r="AB113" s="2">
        <f t="shared" si="77"/>
        <v>-1644.2837846885213</v>
      </c>
      <c r="AC113" s="2">
        <f t="shared" si="77"/>
        <v>-2299.0148321736983</v>
      </c>
      <c r="AD113" s="2">
        <f t="shared" si="78"/>
        <v>-9955.8185930068339</v>
      </c>
      <c r="AE113" s="2">
        <f t="shared" si="79"/>
        <v>129.70983210205694</v>
      </c>
      <c r="AF113" s="2">
        <f t="shared" si="80"/>
        <v>257.18659677034111</v>
      </c>
      <c r="AG113" s="2">
        <f t="shared" si="81"/>
        <v>-53.557491338073042</v>
      </c>
      <c r="AH113" s="2">
        <f t="shared" si="82"/>
        <v>-160.59198308460665</v>
      </c>
      <c r="AI113" s="2">
        <f t="shared" si="83"/>
        <v>172.74695444971834</v>
      </c>
      <c r="AJ113" s="2">
        <f t="shared" si="84"/>
        <v>313.14723583392322</v>
      </c>
      <c r="AK113" s="2">
        <f t="shared" si="85"/>
        <v>-106.53017644285555</v>
      </c>
      <c r="AL113" s="2">
        <f t="shared" si="86"/>
        <v>-129.29922195505574</v>
      </c>
      <c r="AM113" s="2">
        <f t="shared" si="87"/>
        <v>66.519377402034607</v>
      </c>
      <c r="AN113" s="2">
        <f t="shared" si="88"/>
        <v>143.83721483804652</v>
      </c>
      <c r="AO113" s="2">
        <f t="shared" si="89"/>
        <v>-19831.288008849027</v>
      </c>
      <c r="AP113" s="2">
        <f t="shared" si="90"/>
        <v>-35884.646475597416</v>
      </c>
      <c r="AQ113" s="2">
        <f t="shared" si="91"/>
        <v>9472.729652680393</v>
      </c>
      <c r="AR113" s="2">
        <f t="shared" si="92"/>
        <v>31951.126530610472</v>
      </c>
      <c r="AS113" s="2">
        <f t="shared" si="93"/>
        <v>-14292.07830115558</v>
      </c>
      <c r="AT113" s="2">
        <f t="shared" si="94"/>
        <v>47876.964470290288</v>
      </c>
      <c r="AU113" s="2">
        <f t="shared" si="95"/>
        <v>-14863.907251156312</v>
      </c>
      <c r="AV113" s="2">
        <f t="shared" si="96"/>
        <v>-22869.192400194825</v>
      </c>
      <c r="AW113" s="2">
        <f t="shared" si="97"/>
        <v>13234.589942077646</v>
      </c>
      <c r="AX113" s="2">
        <f t="shared" si="98"/>
        <v>23378.454761016794</v>
      </c>
      <c r="AY113" s="2">
        <f t="shared" si="99"/>
        <v>31.277122405116785</v>
      </c>
      <c r="AZ113" s="2">
        <f t="shared" si="100"/>
        <v>-12.955408292202751</v>
      </c>
      <c r="BA113" s="2">
        <f t="shared" si="101"/>
        <v>-31.277122405116788</v>
      </c>
      <c r="BB113" s="2">
        <f t="shared" si="102"/>
        <v>12.955408292202746</v>
      </c>
      <c r="BC113" s="2">
        <f t="shared" si="103"/>
        <v>139.88389416877089</v>
      </c>
      <c r="BD113" s="2">
        <f t="shared" si="104"/>
        <v>95.651363471451376</v>
      </c>
      <c r="BE113" s="2">
        <f t="shared" si="105"/>
        <v>77.329649358537338</v>
      </c>
      <c r="BF113" s="2">
        <f t="shared" si="106"/>
        <v>121.56218005585687</v>
      </c>
      <c r="BG113" s="2">
        <f t="shared" si="107"/>
        <v>251.79100950378762</v>
      </c>
      <c r="BH113" s="2">
        <f t="shared" si="108"/>
        <v>172.17245424861247</v>
      </c>
      <c r="BI113" s="2">
        <f t="shared" si="109"/>
        <v>139.19336884536722</v>
      </c>
      <c r="BJ113" s="2">
        <f t="shared" si="110"/>
        <v>218.81192410054237</v>
      </c>
      <c r="BK113" s="2">
        <f t="shared" si="111"/>
        <v>7162.0553814410696</v>
      </c>
      <c r="BL113" s="2">
        <f t="shared" si="112"/>
        <v>4897.3498097383108</v>
      </c>
      <c r="BM113" s="2">
        <f t="shared" si="113"/>
        <v>3959.2780471571123</v>
      </c>
      <c r="BN113" s="2">
        <f t="shared" si="114"/>
        <v>6223.9836188598729</v>
      </c>
      <c r="BO113" s="2">
        <f t="shared" si="115"/>
        <v>2819.1520282745696</v>
      </c>
    </row>
    <row r="114" spans="6:67" x14ac:dyDescent="0.25">
      <c r="F114" s="5">
        <v>7.5999999999999998E-2</v>
      </c>
      <c r="G114" s="5">
        <f t="shared" si="61"/>
        <v>1.9896753472735356</v>
      </c>
      <c r="H114" s="2">
        <f t="shared" si="62"/>
        <v>114</v>
      </c>
      <c r="I114" s="4">
        <f t="shared" si="63"/>
        <v>0.40673664307580004</v>
      </c>
      <c r="J114" s="2">
        <f t="shared" si="64"/>
        <v>0.91354545764260109</v>
      </c>
      <c r="K114" s="2">
        <f t="shared" si="65"/>
        <v>-0.40673664307579976</v>
      </c>
      <c r="L114" s="2">
        <f t="shared" si="66"/>
        <v>-0.91354545764260109</v>
      </c>
      <c r="M114" s="2">
        <f t="shared" si="67"/>
        <v>0</v>
      </c>
      <c r="N114" s="2">
        <f t="shared" si="68"/>
        <v>0</v>
      </c>
      <c r="O114" s="2">
        <f t="shared" si="69"/>
        <v>0</v>
      </c>
      <c r="P114" s="2">
        <f t="shared" si="70"/>
        <v>0</v>
      </c>
      <c r="Q114" s="5">
        <f t="shared" si="71"/>
        <v>5.6543989088175097</v>
      </c>
      <c r="R114" s="5">
        <f t="shared" si="71"/>
        <v>6.1612077233843108</v>
      </c>
      <c r="S114" s="5">
        <f t="shared" si="71"/>
        <v>4.8409256226659094</v>
      </c>
      <c r="T114" s="5">
        <f t="shared" si="60"/>
        <v>4.3341168080991084</v>
      </c>
      <c r="U114" s="2">
        <f t="shared" si="72"/>
        <v>3460.858555174178</v>
      </c>
      <c r="V114" s="2">
        <f t="shared" si="73"/>
        <v>2563.0741817230241</v>
      </c>
      <c r="W114" s="2">
        <f t="shared" si="74"/>
        <v>1649.4990148796137</v>
      </c>
      <c r="X114" s="2">
        <f t="shared" si="75"/>
        <v>2326.5682482231823</v>
      </c>
      <c r="Y114" s="2">
        <f t="shared" si="76"/>
        <v>9999.9999999999982</v>
      </c>
      <c r="Z114" s="2">
        <f t="shared" si="77"/>
        <v>-3444.019063709457</v>
      </c>
      <c r="AA114" s="2">
        <f t="shared" si="77"/>
        <v>-2548.2694997281201</v>
      </c>
      <c r="AB114" s="2">
        <f t="shared" si="77"/>
        <v>-1643.6149798286699</v>
      </c>
      <c r="AC114" s="2">
        <f t="shared" si="77"/>
        <v>-2319.9149857021407</v>
      </c>
      <c r="AD114" s="2">
        <f t="shared" si="78"/>
        <v>-9955.8185289683879</v>
      </c>
      <c r="AE114" s="2">
        <f t="shared" si="79"/>
        <v>138.69339489005469</v>
      </c>
      <c r="AF114" s="2">
        <f t="shared" si="80"/>
        <v>251.30275275017328</v>
      </c>
      <c r="AG114" s="2">
        <f t="shared" si="81"/>
        <v>-56.617971801141536</v>
      </c>
      <c r="AH114" s="2">
        <f t="shared" si="82"/>
        <v>-160.62371996154354</v>
      </c>
      <c r="AI114" s="2">
        <f t="shared" si="83"/>
        <v>172.75445587754285</v>
      </c>
      <c r="AJ114" s="2">
        <f t="shared" si="84"/>
        <v>311.51046522068208</v>
      </c>
      <c r="AK114" s="2">
        <f t="shared" si="85"/>
        <v>-111.88719422137564</v>
      </c>
      <c r="AL114" s="2">
        <f t="shared" si="86"/>
        <v>-127.16604672923597</v>
      </c>
      <c r="AM114" s="2">
        <f t="shared" si="87"/>
        <v>71.514287667844414</v>
      </c>
      <c r="AN114" s="2">
        <f t="shared" si="88"/>
        <v>143.9715119379149</v>
      </c>
      <c r="AO114" s="2">
        <f t="shared" si="89"/>
        <v>-21114.869863375628</v>
      </c>
      <c r="AP114" s="2">
        <f t="shared" si="90"/>
        <v>-35122.271644711429</v>
      </c>
      <c r="AQ114" s="2">
        <f t="shared" si="91"/>
        <v>10063.675381034591</v>
      </c>
      <c r="AR114" s="2">
        <f t="shared" si="92"/>
        <v>31881.38782589688</v>
      </c>
      <c r="AS114" s="2">
        <f t="shared" si="93"/>
        <v>-14292.078301155587</v>
      </c>
      <c r="AT114" s="2">
        <f t="shared" si="94"/>
        <v>47424.774189343581</v>
      </c>
      <c r="AU114" s="2">
        <f t="shared" si="95"/>
        <v>-15637.442829424132</v>
      </c>
      <c r="AV114" s="2">
        <f t="shared" si="96"/>
        <v>-22603.384986438246</v>
      </c>
      <c r="AW114" s="2">
        <f t="shared" si="97"/>
        <v>14194.508387535618</v>
      </c>
      <c r="AX114" s="2">
        <f t="shared" si="98"/>
        <v>23378.454761016823</v>
      </c>
      <c r="AY114" s="2">
        <f t="shared" si="99"/>
        <v>30.927271463259729</v>
      </c>
      <c r="AZ114" s="2">
        <f t="shared" si="100"/>
        <v>-13.769708413767322</v>
      </c>
      <c r="BA114" s="2">
        <f t="shared" si="101"/>
        <v>-30.927271463259736</v>
      </c>
      <c r="BB114" s="2">
        <f t="shared" si="102"/>
        <v>13.769708413767319</v>
      </c>
      <c r="BC114" s="2">
        <f t="shared" si="103"/>
        <v>139.53404322691387</v>
      </c>
      <c r="BD114" s="2">
        <f t="shared" si="104"/>
        <v>94.837063349886805</v>
      </c>
      <c r="BE114" s="2">
        <f t="shared" si="105"/>
        <v>77.67950030039438</v>
      </c>
      <c r="BF114" s="2">
        <f t="shared" si="106"/>
        <v>122.37648017742144</v>
      </c>
      <c r="BG114" s="2">
        <f t="shared" si="107"/>
        <v>251.16127780844494</v>
      </c>
      <c r="BH114" s="2">
        <f t="shared" si="108"/>
        <v>170.70671402979625</v>
      </c>
      <c r="BI114" s="2">
        <f t="shared" si="109"/>
        <v>139.82310054070987</v>
      </c>
      <c r="BJ114" s="2">
        <f t="shared" si="110"/>
        <v>220.27766431935859</v>
      </c>
      <c r="BK114" s="2">
        <f t="shared" si="111"/>
        <v>7144.1430132179903</v>
      </c>
      <c r="BL114" s="2">
        <f t="shared" si="112"/>
        <v>4855.6576435142042</v>
      </c>
      <c r="BM114" s="2">
        <f t="shared" si="113"/>
        <v>3977.190415380192</v>
      </c>
      <c r="BN114" s="2">
        <f t="shared" si="114"/>
        <v>6265.6757850839776</v>
      </c>
      <c r="BO114" s="2">
        <f t="shared" si="115"/>
        <v>2819.1520282745696</v>
      </c>
    </row>
    <row r="115" spans="6:67" x14ac:dyDescent="0.25">
      <c r="F115" s="5">
        <v>7.6999999999999999E-2</v>
      </c>
      <c r="G115" s="5">
        <f t="shared" si="61"/>
        <v>2.0158552860534504</v>
      </c>
      <c r="H115" s="2">
        <f t="shared" si="62"/>
        <v>115.49999999999999</v>
      </c>
      <c r="I115" s="4">
        <f t="shared" si="63"/>
        <v>0.43051109680829491</v>
      </c>
      <c r="J115" s="2">
        <f t="shared" si="64"/>
        <v>0.90258528434986074</v>
      </c>
      <c r="K115" s="2">
        <f t="shared" si="65"/>
        <v>-0.4305110968082948</v>
      </c>
      <c r="L115" s="2">
        <f t="shared" si="66"/>
        <v>-0.90258528434986074</v>
      </c>
      <c r="M115" s="2">
        <f t="shared" si="67"/>
        <v>0</v>
      </c>
      <c r="N115" s="2">
        <f t="shared" si="68"/>
        <v>0</v>
      </c>
      <c r="O115" s="2">
        <f t="shared" si="69"/>
        <v>0</v>
      </c>
      <c r="P115" s="2">
        <f t="shared" si="70"/>
        <v>0</v>
      </c>
      <c r="Q115" s="5">
        <f t="shared" si="71"/>
        <v>5.6781733625500044</v>
      </c>
      <c r="R115" s="5">
        <f t="shared" si="71"/>
        <v>6.1502475500915708</v>
      </c>
      <c r="S115" s="5">
        <f t="shared" si="71"/>
        <v>4.8171511689334148</v>
      </c>
      <c r="T115" s="5">
        <f t="shared" si="60"/>
        <v>4.3450769813918484</v>
      </c>
      <c r="U115" s="2">
        <f t="shared" si="72"/>
        <v>3466.1683003713961</v>
      </c>
      <c r="V115" s="2">
        <f t="shared" si="73"/>
        <v>2536.8011296213958</v>
      </c>
      <c r="W115" s="2">
        <f t="shared" si="74"/>
        <v>1649.2384641558472</v>
      </c>
      <c r="X115" s="2">
        <f t="shared" si="75"/>
        <v>2347.7921058513598</v>
      </c>
      <c r="Y115" s="2">
        <f t="shared" si="76"/>
        <v>10000</v>
      </c>
      <c r="Z115" s="2">
        <f t="shared" si="77"/>
        <v>-3449.1609677559341</v>
      </c>
      <c r="AA115" s="2">
        <f t="shared" si="77"/>
        <v>-2522.2002403121855</v>
      </c>
      <c r="AB115" s="2">
        <f t="shared" si="77"/>
        <v>-1643.4129681638901</v>
      </c>
      <c r="AC115" s="2">
        <f t="shared" si="77"/>
        <v>-2341.0441663644251</v>
      </c>
      <c r="AD115" s="2">
        <f t="shared" si="78"/>
        <v>-9955.8183425964344</v>
      </c>
      <c r="AE115" s="2">
        <f t="shared" si="79"/>
        <v>147.64164816992238</v>
      </c>
      <c r="AF115" s="2">
        <f t="shared" si="80"/>
        <v>245.30720337865955</v>
      </c>
      <c r="AG115" s="2">
        <f t="shared" si="81"/>
        <v>-59.624353493749908</v>
      </c>
      <c r="AH115" s="2">
        <f t="shared" si="82"/>
        <v>-160.54854433073965</v>
      </c>
      <c r="AI115" s="2">
        <f t="shared" si="83"/>
        <v>172.77595372409237</v>
      </c>
      <c r="AJ115" s="2">
        <f t="shared" si="84"/>
        <v>309.53715242947925</v>
      </c>
      <c r="AK115" s="2">
        <f t="shared" si="85"/>
        <v>-117.00553400623197</v>
      </c>
      <c r="AL115" s="2">
        <f t="shared" si="86"/>
        <v>-125.00505666709213</v>
      </c>
      <c r="AM115" s="2">
        <f t="shared" si="87"/>
        <v>76.577727456068644</v>
      </c>
      <c r="AN115" s="2">
        <f t="shared" si="88"/>
        <v>144.10428921222376</v>
      </c>
      <c r="AO115" s="2">
        <f t="shared" si="89"/>
        <v>-22383.358750725496</v>
      </c>
      <c r="AP115" s="2">
        <f t="shared" si="90"/>
        <v>-34345.190533775633</v>
      </c>
      <c r="AQ115" s="2">
        <f t="shared" si="91"/>
        <v>10650.231901532421</v>
      </c>
      <c r="AR115" s="2">
        <f t="shared" si="92"/>
        <v>31786.239081813117</v>
      </c>
      <c r="AS115" s="2">
        <f t="shared" si="93"/>
        <v>-14292.078301155598</v>
      </c>
      <c r="AT115" s="2">
        <f t="shared" si="94"/>
        <v>46927.687514927849</v>
      </c>
      <c r="AU115" s="2">
        <f t="shared" si="95"/>
        <v>-16381.815550467427</v>
      </c>
      <c r="AV115" s="2">
        <f t="shared" si="96"/>
        <v>-22328.675521962494</v>
      </c>
      <c r="AW115" s="2">
        <f t="shared" si="97"/>
        <v>15161.258318518874</v>
      </c>
      <c r="AX115" s="2">
        <f t="shared" si="98"/>
        <v>23378.454761016801</v>
      </c>
      <c r="AY115" s="2">
        <f t="shared" si="99"/>
        <v>30.556224514393438</v>
      </c>
      <c r="AZ115" s="2">
        <f t="shared" si="100"/>
        <v>-14.57457146499738</v>
      </c>
      <c r="BA115" s="2">
        <f t="shared" si="101"/>
        <v>-30.556224514393438</v>
      </c>
      <c r="BB115" s="2">
        <f t="shared" si="102"/>
        <v>14.574571464997376</v>
      </c>
      <c r="BC115" s="2">
        <f t="shared" si="103"/>
        <v>139.16299627804756</v>
      </c>
      <c r="BD115" s="2">
        <f t="shared" si="104"/>
        <v>94.032200298656747</v>
      </c>
      <c r="BE115" s="2">
        <f t="shared" si="105"/>
        <v>78.050547249260688</v>
      </c>
      <c r="BF115" s="2">
        <f t="shared" si="106"/>
        <v>123.1813432286515</v>
      </c>
      <c r="BG115" s="2">
        <f t="shared" si="107"/>
        <v>250.49339330048559</v>
      </c>
      <c r="BH115" s="2">
        <f t="shared" si="108"/>
        <v>169.25796053758211</v>
      </c>
      <c r="BI115" s="2">
        <f t="shared" si="109"/>
        <v>140.49098504866924</v>
      </c>
      <c r="BJ115" s="2">
        <f t="shared" si="110"/>
        <v>221.72641781157267</v>
      </c>
      <c r="BK115" s="2">
        <f t="shared" si="111"/>
        <v>7125.1454094360352</v>
      </c>
      <c r="BL115" s="2">
        <f t="shared" si="112"/>
        <v>4814.4486552912258</v>
      </c>
      <c r="BM115" s="2">
        <f t="shared" si="113"/>
        <v>3996.1880191621476</v>
      </c>
      <c r="BN115" s="2">
        <f t="shared" si="114"/>
        <v>6306.884773306957</v>
      </c>
      <c r="BO115" s="2">
        <f t="shared" si="115"/>
        <v>2819.1520282745696</v>
      </c>
    </row>
    <row r="116" spans="6:67" x14ac:dyDescent="0.25">
      <c r="F116" s="5">
        <v>7.8E-2</v>
      </c>
      <c r="G116" s="5">
        <f t="shared" si="61"/>
        <v>2.0420352248333655</v>
      </c>
      <c r="H116" s="2">
        <f t="shared" si="62"/>
        <v>117</v>
      </c>
      <c r="I116" s="4">
        <f t="shared" si="63"/>
        <v>0.45399049973954669</v>
      </c>
      <c r="J116" s="2">
        <f t="shared" si="64"/>
        <v>0.8910065241883679</v>
      </c>
      <c r="K116" s="2">
        <f t="shared" si="65"/>
        <v>-0.45399049973954664</v>
      </c>
      <c r="L116" s="2">
        <f t="shared" si="66"/>
        <v>-0.89100652418836801</v>
      </c>
      <c r="M116" s="2">
        <f t="shared" si="67"/>
        <v>0</v>
      </c>
      <c r="N116" s="2">
        <f t="shared" si="68"/>
        <v>0</v>
      </c>
      <c r="O116" s="2">
        <f t="shared" si="69"/>
        <v>0</v>
      </c>
      <c r="P116" s="2">
        <f t="shared" si="70"/>
        <v>0</v>
      </c>
      <c r="Q116" s="5">
        <f t="shared" si="71"/>
        <v>5.7016527654812563</v>
      </c>
      <c r="R116" s="5">
        <f t="shared" si="71"/>
        <v>6.1386687899300778</v>
      </c>
      <c r="S116" s="5">
        <f t="shared" si="71"/>
        <v>4.7936717660021628</v>
      </c>
      <c r="T116" s="5">
        <f t="shared" si="60"/>
        <v>4.3566557415533413</v>
      </c>
      <c r="U116" s="2">
        <f t="shared" si="72"/>
        <v>3470.697268132707</v>
      </c>
      <c r="V116" s="2">
        <f t="shared" si="73"/>
        <v>2510.6214698077983</v>
      </c>
      <c r="W116" s="2">
        <f t="shared" si="74"/>
        <v>1649.4423689482442</v>
      </c>
      <c r="X116" s="2">
        <f t="shared" si="75"/>
        <v>2369.23889311125</v>
      </c>
      <c r="Y116" s="2">
        <f t="shared" si="76"/>
        <v>10000</v>
      </c>
      <c r="Z116" s="2">
        <f t="shared" si="77"/>
        <v>-3453.5267033294886</v>
      </c>
      <c r="AA116" s="2">
        <f t="shared" si="77"/>
        <v>-2496.2255670710456</v>
      </c>
      <c r="AB116" s="2">
        <f t="shared" si="77"/>
        <v>-1643.6727766763131</v>
      </c>
      <c r="AC116" s="2">
        <f t="shared" si="77"/>
        <v>-2362.3929888560597</v>
      </c>
      <c r="AD116" s="2">
        <f t="shared" si="78"/>
        <v>-9955.8180359329072</v>
      </c>
      <c r="AE116" s="2">
        <f t="shared" si="79"/>
        <v>156.53974026844625</v>
      </c>
      <c r="AF116" s="2">
        <f t="shared" si="80"/>
        <v>239.21174421265542</v>
      </c>
      <c r="AG116" s="2">
        <f t="shared" si="81"/>
        <v>-62.578159329040759</v>
      </c>
      <c r="AH116" s="2">
        <f t="shared" si="82"/>
        <v>-160.36211269759997</v>
      </c>
      <c r="AI116" s="2">
        <f t="shared" si="83"/>
        <v>172.81121245446093</v>
      </c>
      <c r="AJ116" s="2">
        <f t="shared" si="84"/>
        <v>307.22653877990035</v>
      </c>
      <c r="AK116" s="2">
        <f t="shared" si="85"/>
        <v>-121.88447149429955</v>
      </c>
      <c r="AL116" s="2">
        <f t="shared" si="86"/>
        <v>-122.81655291435058</v>
      </c>
      <c r="AM116" s="2">
        <f t="shared" si="87"/>
        <v>81.708577554120836</v>
      </c>
      <c r="AN116" s="2">
        <f t="shared" si="88"/>
        <v>144.23409192537108</v>
      </c>
      <c r="AO116" s="2">
        <f t="shared" si="89"/>
        <v>-23634.953808063707</v>
      </c>
      <c r="AP116" s="2">
        <f t="shared" si="90"/>
        <v>-33554.701640492072</v>
      </c>
      <c r="AQ116" s="2">
        <f t="shared" si="91"/>
        <v>11232.467480555926</v>
      </c>
      <c r="AR116" s="2">
        <f t="shared" si="92"/>
        <v>31665.10966684427</v>
      </c>
      <c r="AS116" s="2">
        <f t="shared" si="93"/>
        <v>-14292.078301155583</v>
      </c>
      <c r="AT116" s="2">
        <f t="shared" si="94"/>
        <v>46386.208640834804</v>
      </c>
      <c r="AU116" s="2">
        <f t="shared" si="95"/>
        <v>-17096.974436023163</v>
      </c>
      <c r="AV116" s="2">
        <f t="shared" si="96"/>
        <v>-22044.958680084041</v>
      </c>
      <c r="AW116" s="2">
        <f t="shared" si="97"/>
        <v>16134.179236289199</v>
      </c>
      <c r="AX116" s="2">
        <f t="shared" si="98"/>
        <v>23378.454761016801</v>
      </c>
      <c r="AY116" s="2">
        <f t="shared" si="99"/>
        <v>30.164235855562449</v>
      </c>
      <c r="AZ116" s="2">
        <f t="shared" si="100"/>
        <v>-15.36944583296142</v>
      </c>
      <c r="BA116" s="2">
        <f t="shared" si="101"/>
        <v>-30.164235855562449</v>
      </c>
      <c r="BB116" s="2">
        <f t="shared" si="102"/>
        <v>15.369445832961416</v>
      </c>
      <c r="BC116" s="2">
        <f t="shared" si="103"/>
        <v>138.77100761921656</v>
      </c>
      <c r="BD116" s="2">
        <f t="shared" si="104"/>
        <v>93.237325930692705</v>
      </c>
      <c r="BE116" s="2">
        <f t="shared" si="105"/>
        <v>78.442535908091671</v>
      </c>
      <c r="BF116" s="2">
        <f t="shared" si="106"/>
        <v>123.97621759661554</v>
      </c>
      <c r="BG116" s="2">
        <f t="shared" si="107"/>
        <v>249.78781371458979</v>
      </c>
      <c r="BH116" s="2">
        <f t="shared" si="108"/>
        <v>167.82718667524688</v>
      </c>
      <c r="BI116" s="2">
        <f t="shared" si="109"/>
        <v>141.19656463456499</v>
      </c>
      <c r="BJ116" s="2">
        <f t="shared" si="110"/>
        <v>223.15719167390796</v>
      </c>
      <c r="BK116" s="2">
        <f t="shared" si="111"/>
        <v>7105.0755901038883</v>
      </c>
      <c r="BL116" s="2">
        <f t="shared" si="112"/>
        <v>4773.7510876514662</v>
      </c>
      <c r="BM116" s="2">
        <f t="shared" si="113"/>
        <v>4016.2578384942935</v>
      </c>
      <c r="BN116" s="2">
        <f t="shared" si="114"/>
        <v>6347.5823409467157</v>
      </c>
      <c r="BO116" s="2">
        <f t="shared" si="115"/>
        <v>2819.1520282745701</v>
      </c>
    </row>
    <row r="117" spans="6:67" x14ac:dyDescent="0.25">
      <c r="F117" s="5">
        <v>7.9000000000000001E-2</v>
      </c>
      <c r="G117" s="5">
        <f t="shared" si="61"/>
        <v>2.0682151636132806</v>
      </c>
      <c r="H117" s="2">
        <f t="shared" si="62"/>
        <v>118.50000000000001</v>
      </c>
      <c r="I117" s="4">
        <f t="shared" si="63"/>
        <v>0.47715876025960846</v>
      </c>
      <c r="J117" s="2">
        <f t="shared" si="64"/>
        <v>0.87881711266196538</v>
      </c>
      <c r="K117" s="2">
        <f t="shared" si="65"/>
        <v>-0.47715876025960835</v>
      </c>
      <c r="L117" s="2">
        <f t="shared" si="66"/>
        <v>-0.87881711266196538</v>
      </c>
      <c r="M117" s="2">
        <f t="shared" si="67"/>
        <v>0</v>
      </c>
      <c r="N117" s="2">
        <f t="shared" si="68"/>
        <v>0</v>
      </c>
      <c r="O117" s="2">
        <f t="shared" si="69"/>
        <v>0</v>
      </c>
      <c r="P117" s="2">
        <f t="shared" si="70"/>
        <v>0</v>
      </c>
      <c r="Q117" s="5">
        <f t="shared" si="71"/>
        <v>5.7248210260013179</v>
      </c>
      <c r="R117" s="5">
        <f t="shared" si="71"/>
        <v>6.1264793784036753</v>
      </c>
      <c r="S117" s="5">
        <f t="shared" si="71"/>
        <v>4.7705035054821012</v>
      </c>
      <c r="T117" s="5">
        <f t="shared" si="60"/>
        <v>4.3688451530797439</v>
      </c>
      <c r="U117" s="2">
        <f t="shared" si="72"/>
        <v>3474.437490129706</v>
      </c>
      <c r="V117" s="2">
        <f t="shared" si="73"/>
        <v>2484.5580089134919</v>
      </c>
      <c r="W117" s="2">
        <f t="shared" si="74"/>
        <v>1650.1057251105183</v>
      </c>
      <c r="X117" s="2">
        <f t="shared" si="75"/>
        <v>2390.8987758462818</v>
      </c>
      <c r="Y117" s="2">
        <f t="shared" si="76"/>
        <v>9999.9999999999982</v>
      </c>
      <c r="Z117" s="2">
        <f t="shared" si="77"/>
        <v>-3457.1085608823328</v>
      </c>
      <c r="AA117" s="2">
        <f t="shared" si="77"/>
        <v>-2470.3680217243354</v>
      </c>
      <c r="AB117" s="2">
        <f t="shared" si="77"/>
        <v>-1644.3894378786822</v>
      </c>
      <c r="AC117" s="2">
        <f t="shared" si="77"/>
        <v>-2383.9515918523202</v>
      </c>
      <c r="AD117" s="2">
        <f t="shared" si="78"/>
        <v>-9955.8176123376725</v>
      </c>
      <c r="AE117" s="2">
        <f t="shared" si="79"/>
        <v>165.37270197232959</v>
      </c>
      <c r="AF117" s="2">
        <f t="shared" si="80"/>
        <v>233.02799288675496</v>
      </c>
      <c r="AG117" s="2">
        <f t="shared" si="81"/>
        <v>-65.480857825274427</v>
      </c>
      <c r="AH117" s="2">
        <f t="shared" si="82"/>
        <v>-160.05999126719016</v>
      </c>
      <c r="AI117" s="2">
        <f t="shared" si="83"/>
        <v>172.85984576661994</v>
      </c>
      <c r="AJ117" s="2">
        <f t="shared" si="84"/>
        <v>304.57862783732446</v>
      </c>
      <c r="AK117" s="2">
        <f t="shared" si="85"/>
        <v>-126.52387691316873</v>
      </c>
      <c r="AL117" s="2">
        <f t="shared" si="86"/>
        <v>-120.60073753508658</v>
      </c>
      <c r="AM117" s="2">
        <f t="shared" si="87"/>
        <v>86.905484542599311</v>
      </c>
      <c r="AN117" s="2">
        <f t="shared" si="88"/>
        <v>144.35949793166844</v>
      </c>
      <c r="AO117" s="2">
        <f t="shared" si="89"/>
        <v>-24867.874280846943</v>
      </c>
      <c r="AP117" s="2">
        <f t="shared" si="90"/>
        <v>-32752.081434517753</v>
      </c>
      <c r="AQ117" s="2">
        <f t="shared" si="91"/>
        <v>11810.436031365254</v>
      </c>
      <c r="AR117" s="2">
        <f t="shared" si="92"/>
        <v>31517.441382843852</v>
      </c>
      <c r="AS117" s="2">
        <f t="shared" si="93"/>
        <v>-14292.078301155594</v>
      </c>
      <c r="AT117" s="2">
        <f t="shared" si="94"/>
        <v>45800.926848004114</v>
      </c>
      <c r="AU117" s="2">
        <f t="shared" si="95"/>
        <v>-17782.929289893644</v>
      </c>
      <c r="AV117" s="2">
        <f t="shared" si="96"/>
        <v>-21752.117233929064</v>
      </c>
      <c r="AW117" s="2">
        <f t="shared" si="97"/>
        <v>17112.574436835403</v>
      </c>
      <c r="AX117" s="2">
        <f t="shared" si="98"/>
        <v>23378.454761016808</v>
      </c>
      <c r="AY117" s="2">
        <f t="shared" si="99"/>
        <v>29.751574136213261</v>
      </c>
      <c r="AZ117" s="2">
        <f t="shared" si="100"/>
        <v>-16.153786750472495</v>
      </c>
      <c r="BA117" s="2">
        <f t="shared" si="101"/>
        <v>-29.751574136213261</v>
      </c>
      <c r="BB117" s="2">
        <f t="shared" si="102"/>
        <v>16.153786750472488</v>
      </c>
      <c r="BC117" s="2">
        <f t="shared" si="103"/>
        <v>138.35834589986737</v>
      </c>
      <c r="BD117" s="2">
        <f t="shared" si="104"/>
        <v>92.452985013181632</v>
      </c>
      <c r="BE117" s="2">
        <f t="shared" si="105"/>
        <v>78.855197627440859</v>
      </c>
      <c r="BF117" s="2">
        <f t="shared" si="106"/>
        <v>124.76055851412661</v>
      </c>
      <c r="BG117" s="2">
        <f t="shared" si="107"/>
        <v>249.04502261976126</v>
      </c>
      <c r="BH117" s="2">
        <f t="shared" si="108"/>
        <v>166.41537302372694</v>
      </c>
      <c r="BI117" s="2">
        <f t="shared" si="109"/>
        <v>141.93935572939355</v>
      </c>
      <c r="BJ117" s="2">
        <f t="shared" si="110"/>
        <v>224.5690053254279</v>
      </c>
      <c r="BK117" s="2">
        <f t="shared" si="111"/>
        <v>7083.9473100732093</v>
      </c>
      <c r="BL117" s="2">
        <f t="shared" si="112"/>
        <v>4733.5928326748999</v>
      </c>
      <c r="BM117" s="2">
        <f t="shared" si="113"/>
        <v>4037.3861185249725</v>
      </c>
      <c r="BN117" s="2">
        <f t="shared" si="114"/>
        <v>6387.7405959232829</v>
      </c>
      <c r="BO117" s="2">
        <f t="shared" si="115"/>
        <v>2819.1520282745701</v>
      </c>
    </row>
    <row r="118" spans="6:67" x14ac:dyDescent="0.25">
      <c r="F118" s="5">
        <v>0.08</v>
      </c>
      <c r="G118" s="5">
        <f t="shared" si="61"/>
        <v>2.0943951023931953</v>
      </c>
      <c r="H118" s="2">
        <f t="shared" si="62"/>
        <v>119.99999999999999</v>
      </c>
      <c r="I118" s="4">
        <f t="shared" si="63"/>
        <v>0.49999999999999978</v>
      </c>
      <c r="J118" s="2">
        <f t="shared" si="64"/>
        <v>0.86602540378443882</v>
      </c>
      <c r="K118" s="2">
        <f t="shared" si="65"/>
        <v>-0.49999999999999933</v>
      </c>
      <c r="L118" s="2">
        <f t="shared" si="66"/>
        <v>-0.86602540378443904</v>
      </c>
      <c r="M118" s="2">
        <f t="shared" si="67"/>
        <v>0</v>
      </c>
      <c r="N118" s="2">
        <f t="shared" si="68"/>
        <v>0</v>
      </c>
      <c r="O118" s="2">
        <f t="shared" si="69"/>
        <v>0</v>
      </c>
      <c r="P118" s="2">
        <f t="shared" si="70"/>
        <v>0</v>
      </c>
      <c r="Q118" s="5">
        <f t="shared" si="71"/>
        <v>5.7476622657417096</v>
      </c>
      <c r="R118" s="5">
        <f t="shared" si="71"/>
        <v>6.1136876695261488</v>
      </c>
      <c r="S118" s="5">
        <f t="shared" si="71"/>
        <v>4.7476622657417105</v>
      </c>
      <c r="T118" s="5">
        <f t="shared" si="60"/>
        <v>4.3816368619572703</v>
      </c>
      <c r="U118" s="2">
        <f t="shared" si="72"/>
        <v>3477.3818770464964</v>
      </c>
      <c r="V118" s="2">
        <f t="shared" si="73"/>
        <v>2458.6331354872464</v>
      </c>
      <c r="W118" s="2">
        <f t="shared" si="74"/>
        <v>1651.223552056922</v>
      </c>
      <c r="X118" s="2">
        <f t="shared" si="75"/>
        <v>2412.7614354093339</v>
      </c>
      <c r="Y118" s="2">
        <f t="shared" si="76"/>
        <v>9999.9999999999982</v>
      </c>
      <c r="Z118" s="2">
        <f t="shared" si="77"/>
        <v>-3459.8997055214172</v>
      </c>
      <c r="AA118" s="2">
        <f t="shared" si="77"/>
        <v>-2444.6497328331043</v>
      </c>
      <c r="AB118" s="2">
        <f t="shared" si="77"/>
        <v>-1645.5580064630224</v>
      </c>
      <c r="AC118" s="2">
        <f t="shared" si="77"/>
        <v>-2405.7096316341858</v>
      </c>
      <c r="AD118" s="2">
        <f t="shared" si="78"/>
        <v>-9955.817076451729</v>
      </c>
      <c r="AE118" s="2">
        <f t="shared" si="79"/>
        <v>174.1254910576175</v>
      </c>
      <c r="AF118" s="2">
        <f t="shared" si="80"/>
        <v>226.76735657091518</v>
      </c>
      <c r="AG118" s="2">
        <f t="shared" si="81"/>
        <v>-68.333860993145493</v>
      </c>
      <c r="AH118" s="2">
        <f t="shared" si="82"/>
        <v>-159.6376658115631</v>
      </c>
      <c r="AI118" s="2">
        <f t="shared" si="83"/>
        <v>172.92132082382406</v>
      </c>
      <c r="AJ118" s="2">
        <f t="shared" si="84"/>
        <v>301.59419740467388</v>
      </c>
      <c r="AK118" s="2">
        <f t="shared" si="85"/>
        <v>-130.92419435963762</v>
      </c>
      <c r="AL118" s="2">
        <f t="shared" si="86"/>
        <v>-118.35771911747726</v>
      </c>
      <c r="AM118" s="2">
        <f t="shared" si="87"/>
        <v>92.166849329109297</v>
      </c>
      <c r="AN118" s="2">
        <f t="shared" si="88"/>
        <v>144.47913325666829</v>
      </c>
      <c r="AO118" s="2">
        <f t="shared" si="89"/>
        <v>-26080.364077848713</v>
      </c>
      <c r="AP118" s="2">
        <f t="shared" si="90"/>
        <v>-31938.581308772151</v>
      </c>
      <c r="AQ118" s="2">
        <f t="shared" si="91"/>
        <v>12384.176640426898</v>
      </c>
      <c r="AR118" s="2">
        <f t="shared" si="92"/>
        <v>31342.69044503837</v>
      </c>
      <c r="AS118" s="2">
        <f t="shared" si="93"/>
        <v>-14292.078301155594</v>
      </c>
      <c r="AT118" s="2">
        <f t="shared" si="94"/>
        <v>45172.515662728227</v>
      </c>
      <c r="AU118" s="2">
        <f t="shared" si="95"/>
        <v>-18439.748516154337</v>
      </c>
      <c r="AV118" s="2">
        <f t="shared" si="96"/>
        <v>-21450.023151127072</v>
      </c>
      <c r="AW118" s="2">
        <f t="shared" si="97"/>
        <v>18095.71076556998</v>
      </c>
      <c r="AX118" s="2">
        <f t="shared" si="98"/>
        <v>23378.454761016797</v>
      </c>
      <c r="AY118" s="2">
        <f t="shared" si="99"/>
        <v>29.318522174075401</v>
      </c>
      <c r="AZ118" s="2">
        <f t="shared" si="100"/>
        <v>-16.927056669444433</v>
      </c>
      <c r="BA118" s="2">
        <f t="shared" si="101"/>
        <v>-29.318522174075412</v>
      </c>
      <c r="BB118" s="2">
        <f t="shared" si="102"/>
        <v>16.927056669444418</v>
      </c>
      <c r="BC118" s="2">
        <f t="shared" si="103"/>
        <v>137.92529393772952</v>
      </c>
      <c r="BD118" s="2">
        <f t="shared" si="104"/>
        <v>91.679715094209683</v>
      </c>
      <c r="BE118" s="2">
        <f t="shared" si="105"/>
        <v>79.288249589578712</v>
      </c>
      <c r="BF118" s="2">
        <f t="shared" si="106"/>
        <v>125.53382843309853</v>
      </c>
      <c r="BG118" s="2">
        <f t="shared" si="107"/>
        <v>248.26552908791314</v>
      </c>
      <c r="BH118" s="2">
        <f t="shared" si="108"/>
        <v>165.02348716957741</v>
      </c>
      <c r="BI118" s="2">
        <f t="shared" si="109"/>
        <v>142.71884926124167</v>
      </c>
      <c r="BJ118" s="2">
        <f t="shared" si="110"/>
        <v>225.96089117957735</v>
      </c>
      <c r="BK118" s="2">
        <f t="shared" si="111"/>
        <v>7061.7750496117515</v>
      </c>
      <c r="BL118" s="2">
        <f t="shared" si="112"/>
        <v>4694.0014128235362</v>
      </c>
      <c r="BM118" s="2">
        <f t="shared" si="113"/>
        <v>4059.5583789864304</v>
      </c>
      <c r="BN118" s="2">
        <f t="shared" si="114"/>
        <v>6427.3320157746448</v>
      </c>
      <c r="BO118" s="2">
        <f t="shared" si="115"/>
        <v>2819.1520282745701</v>
      </c>
    </row>
    <row r="119" spans="6:67" x14ac:dyDescent="0.25">
      <c r="F119" s="5">
        <v>8.1000000000000003E-2</v>
      </c>
      <c r="G119" s="5">
        <f t="shared" si="61"/>
        <v>2.1205750411731104</v>
      </c>
      <c r="H119" s="2">
        <f t="shared" si="62"/>
        <v>121.5</v>
      </c>
      <c r="I119" s="4">
        <f t="shared" si="63"/>
        <v>0.5224985647159488</v>
      </c>
      <c r="J119" s="2">
        <f t="shared" si="64"/>
        <v>0.85264016435409229</v>
      </c>
      <c r="K119" s="2">
        <f t="shared" si="65"/>
        <v>-0.52249856471594835</v>
      </c>
      <c r="L119" s="2">
        <f t="shared" si="66"/>
        <v>-0.85264016435409262</v>
      </c>
      <c r="M119" s="2">
        <f t="shared" si="67"/>
        <v>0</v>
      </c>
      <c r="N119" s="2">
        <f t="shared" si="68"/>
        <v>0</v>
      </c>
      <c r="O119" s="2">
        <f t="shared" si="69"/>
        <v>0</v>
      </c>
      <c r="P119" s="2">
        <f t="shared" si="70"/>
        <v>0</v>
      </c>
      <c r="Q119" s="5">
        <f t="shared" si="71"/>
        <v>5.7701608304576588</v>
      </c>
      <c r="R119" s="5">
        <f t="shared" si="71"/>
        <v>6.1003024300958018</v>
      </c>
      <c r="S119" s="5">
        <f t="shared" si="71"/>
        <v>4.7251637010257612</v>
      </c>
      <c r="T119" s="5">
        <f t="shared" si="60"/>
        <v>4.3950221013876174</v>
      </c>
      <c r="U119" s="2">
        <f t="shared" si="72"/>
        <v>3479.5242358436731</v>
      </c>
      <c r="V119" s="2">
        <f t="shared" si="73"/>
        <v>2432.8687922460144</v>
      </c>
      <c r="W119" s="2">
        <f t="shared" si="74"/>
        <v>1652.7909085810179</v>
      </c>
      <c r="X119" s="2">
        <f t="shared" si="75"/>
        <v>2434.8160633292928</v>
      </c>
      <c r="Y119" s="2">
        <f t="shared" si="76"/>
        <v>9999.9999999999982</v>
      </c>
      <c r="Z119" s="2">
        <f t="shared" si="77"/>
        <v>-3461.894193562387</v>
      </c>
      <c r="AA119" s="2">
        <f t="shared" si="77"/>
        <v>-2419.0923885872908</v>
      </c>
      <c r="AB119" s="2">
        <f t="shared" si="77"/>
        <v>-1647.1735750163223</v>
      </c>
      <c r="AC119" s="2">
        <f t="shared" si="77"/>
        <v>-2427.6562769803577</v>
      </c>
      <c r="AD119" s="2">
        <f t="shared" si="78"/>
        <v>-9955.816434146358</v>
      </c>
      <c r="AE119" s="2">
        <f t="shared" si="79"/>
        <v>182.78303783161348</v>
      </c>
      <c r="AF119" s="2">
        <f t="shared" si="80"/>
        <v>220.44100133416853</v>
      </c>
      <c r="AG119" s="2">
        <f t="shared" si="81"/>
        <v>-71.138522588412656</v>
      </c>
      <c r="AH119" s="2">
        <f t="shared" si="82"/>
        <v>-159.09055248488778</v>
      </c>
      <c r="AI119" s="2">
        <f t="shared" si="83"/>
        <v>172.99496409248161</v>
      </c>
      <c r="AJ119" s="2">
        <f t="shared" si="84"/>
        <v>298.27480866404392</v>
      </c>
      <c r="AK119" s="2">
        <f t="shared" si="85"/>
        <v>-135.08641935593423</v>
      </c>
      <c r="AL119" s="2">
        <f t="shared" si="86"/>
        <v>-116.08751810575085</v>
      </c>
      <c r="AM119" s="2">
        <f t="shared" si="87"/>
        <v>97.4908159483563</v>
      </c>
      <c r="AN119" s="2">
        <f t="shared" si="88"/>
        <v>144.59168715071513</v>
      </c>
      <c r="AO119" s="2">
        <f t="shared" si="89"/>
        <v>-27270.696286840164</v>
      </c>
      <c r="AP119" s="2">
        <f t="shared" si="90"/>
        <v>-31115.424703088756</v>
      </c>
      <c r="AQ119" s="2">
        <f t="shared" si="91"/>
        <v>12953.713162637252</v>
      </c>
      <c r="AR119" s="2">
        <f t="shared" si="92"/>
        <v>31140.329526136095</v>
      </c>
      <c r="AS119" s="2">
        <f t="shared" si="93"/>
        <v>-14292.07830115558</v>
      </c>
      <c r="AT119" s="2">
        <f t="shared" si="94"/>
        <v>44501.731744856952</v>
      </c>
      <c r="AU119" s="2">
        <f t="shared" si="95"/>
        <v>-19067.556781361491</v>
      </c>
      <c r="AV119" s="2">
        <f t="shared" si="96"/>
        <v>-21138.538679032037</v>
      </c>
      <c r="AW119" s="2">
        <f t="shared" si="97"/>
        <v>19082.818476553362</v>
      </c>
      <c r="AX119" s="2">
        <f t="shared" si="98"/>
        <v>23378.454761016787</v>
      </c>
      <c r="AY119" s="2">
        <f t="shared" si="99"/>
        <v>28.865376761332289</v>
      </c>
      <c r="AZ119" s="2">
        <f t="shared" si="100"/>
        <v>-17.688725629300496</v>
      </c>
      <c r="BA119" s="2">
        <f t="shared" si="101"/>
        <v>-28.865376761332296</v>
      </c>
      <c r="BB119" s="2">
        <f t="shared" si="102"/>
        <v>17.688725629300482</v>
      </c>
      <c r="BC119" s="2">
        <f t="shared" si="103"/>
        <v>137.47214852498641</v>
      </c>
      <c r="BD119" s="2">
        <f t="shared" si="104"/>
        <v>90.918046134353631</v>
      </c>
      <c r="BE119" s="2">
        <f t="shared" si="105"/>
        <v>79.741395002321823</v>
      </c>
      <c r="BF119" s="2">
        <f t="shared" si="106"/>
        <v>126.2954973929546</v>
      </c>
      <c r="BG119" s="2">
        <f t="shared" si="107"/>
        <v>247.44986734497553</v>
      </c>
      <c r="BH119" s="2">
        <f t="shared" si="108"/>
        <v>163.65248304183652</v>
      </c>
      <c r="BI119" s="2">
        <f t="shared" si="109"/>
        <v>143.53451100417928</v>
      </c>
      <c r="BJ119" s="2">
        <f t="shared" si="110"/>
        <v>227.33189530731829</v>
      </c>
      <c r="BK119" s="2">
        <f t="shared" si="111"/>
        <v>7038.5740044793047</v>
      </c>
      <c r="BL119" s="2">
        <f t="shared" si="112"/>
        <v>4655.0039620789066</v>
      </c>
      <c r="BM119" s="2">
        <f t="shared" si="113"/>
        <v>4082.7594241188772</v>
      </c>
      <c r="BN119" s="2">
        <f t="shared" si="114"/>
        <v>6466.3294665192752</v>
      </c>
      <c r="BO119" s="2">
        <f t="shared" si="115"/>
        <v>2819.1520282745696</v>
      </c>
    </row>
    <row r="120" spans="6:67" x14ac:dyDescent="0.25">
      <c r="F120" s="5">
        <v>8.2000000000000003E-2</v>
      </c>
      <c r="G120" s="5">
        <f t="shared" si="61"/>
        <v>2.1467549799530254</v>
      </c>
      <c r="H120" s="2">
        <f t="shared" si="62"/>
        <v>123.00000000000001</v>
      </c>
      <c r="I120" s="4">
        <f t="shared" si="63"/>
        <v>0.54463903501502708</v>
      </c>
      <c r="J120" s="2">
        <f t="shared" si="64"/>
        <v>0.83867056794542405</v>
      </c>
      <c r="K120" s="2">
        <f t="shared" si="65"/>
        <v>-0.54463903501502664</v>
      </c>
      <c r="L120" s="2">
        <f t="shared" si="66"/>
        <v>-0.83867056794542438</v>
      </c>
      <c r="M120" s="2">
        <f t="shared" si="67"/>
        <v>0</v>
      </c>
      <c r="N120" s="2">
        <f t="shared" si="68"/>
        <v>0</v>
      </c>
      <c r="O120" s="2">
        <f t="shared" si="69"/>
        <v>0</v>
      </c>
      <c r="P120" s="2">
        <f t="shared" si="70"/>
        <v>0</v>
      </c>
      <c r="Q120" s="5">
        <f t="shared" si="71"/>
        <v>5.792301300756737</v>
      </c>
      <c r="R120" s="5">
        <f t="shared" si="71"/>
        <v>6.0863328336871341</v>
      </c>
      <c r="S120" s="5">
        <f t="shared" si="71"/>
        <v>4.703023230726683</v>
      </c>
      <c r="T120" s="5">
        <f t="shared" si="60"/>
        <v>4.4089916977962851</v>
      </c>
      <c r="U120" s="2">
        <f t="shared" si="72"/>
        <v>3480.8592854464032</v>
      </c>
      <c r="V120" s="2">
        <f t="shared" si="73"/>
        <v>2407.2864495928266</v>
      </c>
      <c r="W120" s="2">
        <f t="shared" si="74"/>
        <v>1654.8029076858068</v>
      </c>
      <c r="X120" s="2">
        <f t="shared" si="75"/>
        <v>2457.0513572749619</v>
      </c>
      <c r="Y120" s="2">
        <f t="shared" si="76"/>
        <v>9999.9999999999982</v>
      </c>
      <c r="Z120" s="2">
        <f t="shared" si="77"/>
        <v>-3463.0869875101321</v>
      </c>
      <c r="AA120" s="2">
        <f t="shared" si="77"/>
        <v>-2393.7172108280083</v>
      </c>
      <c r="AB120" s="2">
        <f t="shared" si="77"/>
        <v>-1649.2312887579853</v>
      </c>
      <c r="AC120" s="2">
        <f t="shared" si="77"/>
        <v>-2449.7802053626638</v>
      </c>
      <c r="AD120" s="2">
        <f t="shared" si="78"/>
        <v>-9955.8156924587893</v>
      </c>
      <c r="AE120" s="2">
        <f t="shared" si="79"/>
        <v>191.33029148921273</v>
      </c>
      <c r="AF120" s="2">
        <f t="shared" si="80"/>
        <v>214.05982351262838</v>
      </c>
      <c r="AG120" s="2">
        <f t="shared" si="81"/>
        <v>-73.896136685379446</v>
      </c>
      <c r="AH120" s="2">
        <f t="shared" si="82"/>
        <v>-158.4140095949314</v>
      </c>
      <c r="AI120" s="2">
        <f t="shared" si="83"/>
        <v>173.07996872153021</v>
      </c>
      <c r="AJ120" s="2">
        <f t="shared" si="84"/>
        <v>294.6228123806701</v>
      </c>
      <c r="AK120" s="2">
        <f t="shared" si="85"/>
        <v>-139.01207478761989</v>
      </c>
      <c r="AL120" s="2">
        <f t="shared" si="86"/>
        <v>-113.79007184306941</v>
      </c>
      <c r="AM120" s="2">
        <f t="shared" si="87"/>
        <v>102.87526069981162</v>
      </c>
      <c r="AN120" s="2">
        <f t="shared" si="88"/>
        <v>144.69592644979241</v>
      </c>
      <c r="AO120" s="2">
        <f t="shared" si="89"/>
        <v>-28437.177633729389</v>
      </c>
      <c r="AP120" s="2">
        <f t="shared" si="90"/>
        <v>-30283.804408310087</v>
      </c>
      <c r="AQ120" s="2">
        <f t="shared" si="91"/>
        <v>13519.05388173087</v>
      </c>
      <c r="AR120" s="2">
        <f t="shared" si="92"/>
        <v>30909.849859153022</v>
      </c>
      <c r="AS120" s="2">
        <f t="shared" si="93"/>
        <v>-14292.078301155583</v>
      </c>
      <c r="AT120" s="2">
        <f t="shared" si="94"/>
        <v>43789.413507951562</v>
      </c>
      <c r="AU120" s="2">
        <f t="shared" si="95"/>
        <v>-19666.532533664813</v>
      </c>
      <c r="AV120" s="2">
        <f t="shared" si="96"/>
        <v>-20817.517416398925</v>
      </c>
      <c r="AW120" s="2">
        <f t="shared" si="97"/>
        <v>20073.091203128952</v>
      </c>
      <c r="AX120" s="2">
        <f t="shared" si="98"/>
        <v>23378.454761016776</v>
      </c>
      <c r="AY120" s="2">
        <f t="shared" si="99"/>
        <v>28.392448461214695</v>
      </c>
      <c r="AZ120" s="2">
        <f t="shared" si="100"/>
        <v>-18.438271620181801</v>
      </c>
      <c r="BA120" s="2">
        <f t="shared" si="101"/>
        <v>-28.392448461214705</v>
      </c>
      <c r="BB120" s="2">
        <f t="shared" si="102"/>
        <v>18.438271620181784</v>
      </c>
      <c r="BC120" s="2">
        <f t="shared" si="103"/>
        <v>136.99922022486882</v>
      </c>
      <c r="BD120" s="2">
        <f t="shared" si="104"/>
        <v>90.168500143472329</v>
      </c>
      <c r="BE120" s="2">
        <f t="shared" si="105"/>
        <v>80.214323302439425</v>
      </c>
      <c r="BF120" s="2">
        <f t="shared" si="106"/>
        <v>127.0450433838359</v>
      </c>
      <c r="BG120" s="2">
        <f t="shared" si="107"/>
        <v>246.59859640476387</v>
      </c>
      <c r="BH120" s="2">
        <f t="shared" si="108"/>
        <v>162.3033002582502</v>
      </c>
      <c r="BI120" s="2">
        <f t="shared" si="109"/>
        <v>144.38578194439094</v>
      </c>
      <c r="BJ120" s="2">
        <f t="shared" si="110"/>
        <v>228.68107809090461</v>
      </c>
      <c r="BK120" s="2">
        <f t="shared" si="111"/>
        <v>7014.3600755132848</v>
      </c>
      <c r="BL120" s="2">
        <f t="shared" si="112"/>
        <v>4616.6272073457831</v>
      </c>
      <c r="BM120" s="2">
        <f t="shared" si="113"/>
        <v>4106.9733530848989</v>
      </c>
      <c r="BN120" s="2">
        <f t="shared" si="114"/>
        <v>6504.7062212523988</v>
      </c>
      <c r="BO120" s="2">
        <f t="shared" si="115"/>
        <v>2819.1520282745696</v>
      </c>
    </row>
    <row r="121" spans="6:67" x14ac:dyDescent="0.25">
      <c r="F121" s="5">
        <v>8.3000000000000004E-2</v>
      </c>
      <c r="G121" s="5">
        <f t="shared" si="61"/>
        <v>2.1729349187329401</v>
      </c>
      <c r="H121" s="2">
        <f t="shared" si="62"/>
        <v>124.5</v>
      </c>
      <c r="I121" s="4">
        <f t="shared" si="63"/>
        <v>0.56640623692483261</v>
      </c>
      <c r="J121" s="2">
        <f t="shared" si="64"/>
        <v>0.82412618862201581</v>
      </c>
      <c r="K121" s="2">
        <f t="shared" si="65"/>
        <v>-0.5664062369248325</v>
      </c>
      <c r="L121" s="2">
        <f t="shared" si="66"/>
        <v>-0.82412618862201592</v>
      </c>
      <c r="M121" s="2">
        <f t="shared" si="67"/>
        <v>0</v>
      </c>
      <c r="N121" s="2">
        <f t="shared" si="68"/>
        <v>0</v>
      </c>
      <c r="O121" s="2">
        <f t="shared" si="69"/>
        <v>0</v>
      </c>
      <c r="P121" s="2">
        <f t="shared" si="70"/>
        <v>0</v>
      </c>
      <c r="Q121" s="5">
        <f t="shared" si="71"/>
        <v>5.814068502666542</v>
      </c>
      <c r="R121" s="5">
        <f t="shared" si="71"/>
        <v>6.0717884543637251</v>
      </c>
      <c r="S121" s="5">
        <f t="shared" si="71"/>
        <v>4.6812560288168772</v>
      </c>
      <c r="T121" s="5">
        <f t="shared" si="60"/>
        <v>4.4235360771196941</v>
      </c>
      <c r="U121" s="2">
        <f t="shared" si="72"/>
        <v>3481.3826708144452</v>
      </c>
      <c r="V121" s="2">
        <f t="shared" si="73"/>
        <v>2381.9070804514004</v>
      </c>
      <c r="W121" s="2">
        <f t="shared" si="74"/>
        <v>1657.2547303836723</v>
      </c>
      <c r="X121" s="2">
        <f t="shared" si="75"/>
        <v>2479.4555183504813</v>
      </c>
      <c r="Y121" s="2">
        <f t="shared" si="76"/>
        <v>10000</v>
      </c>
      <c r="Z121" s="2">
        <f t="shared" si="77"/>
        <v>-3463.4739694266395</v>
      </c>
      <c r="AA121" s="2">
        <f t="shared" si="77"/>
        <v>-2368.5449303528117</v>
      </c>
      <c r="AB121" s="2">
        <f t="shared" si="77"/>
        <v>-1651.7263592570905</v>
      </c>
      <c r="AC121" s="2">
        <f t="shared" si="77"/>
        <v>-2472.0696004785673</v>
      </c>
      <c r="AD121" s="2">
        <f t="shared" si="78"/>
        <v>-9955.8148595151088</v>
      </c>
      <c r="AE121" s="2">
        <f t="shared" si="79"/>
        <v>199.75226707803461</v>
      </c>
      <c r="AF121" s="2">
        <f t="shared" si="80"/>
        <v>207.63442316590749</v>
      </c>
      <c r="AG121" s="2">
        <f t="shared" si="81"/>
        <v>-76.607936526906272</v>
      </c>
      <c r="AH121" s="2">
        <f t="shared" si="82"/>
        <v>-157.60335033457025</v>
      </c>
      <c r="AI121" s="2">
        <f t="shared" si="83"/>
        <v>173.17540338246559</v>
      </c>
      <c r="AJ121" s="2">
        <f t="shared" si="84"/>
        <v>290.64135209633008</v>
      </c>
      <c r="AK121" s="2">
        <f t="shared" si="85"/>
        <v>-142.70318539215782</v>
      </c>
      <c r="AL121" s="2">
        <f t="shared" si="86"/>
        <v>-111.46523931461428</v>
      </c>
      <c r="AM121" s="2">
        <f t="shared" si="87"/>
        <v>108.31778169676922</v>
      </c>
      <c r="AN121" s="2">
        <f t="shared" si="88"/>
        <v>144.79070908632718</v>
      </c>
      <c r="AO121" s="2">
        <f t="shared" si="89"/>
        <v>-29578.152868069996</v>
      </c>
      <c r="AP121" s="2">
        <f t="shared" si="90"/>
        <v>-29444.880057963088</v>
      </c>
      <c r="AQ121" s="2">
        <f t="shared" si="91"/>
        <v>14080.191231937404</v>
      </c>
      <c r="AR121" s="2">
        <f t="shared" si="92"/>
        <v>30650.763392940109</v>
      </c>
      <c r="AS121" s="2">
        <f t="shared" si="93"/>
        <v>-14292.078301155572</v>
      </c>
      <c r="AT121" s="2">
        <f t="shared" si="94"/>
        <v>43036.479474495638</v>
      </c>
      <c r="AU121" s="2">
        <f t="shared" si="95"/>
        <v>-20236.905392146386</v>
      </c>
      <c r="AV121" s="2">
        <f t="shared" si="96"/>
        <v>-20486.805367903533</v>
      </c>
      <c r="AW121" s="2">
        <f t="shared" si="97"/>
        <v>21065.686046571092</v>
      </c>
      <c r="AX121" s="2">
        <f t="shared" si="98"/>
        <v>23378.454761016812</v>
      </c>
      <c r="AY121" s="2">
        <f t="shared" si="99"/>
        <v>27.900061395156243</v>
      </c>
      <c r="AZ121" s="2">
        <f t="shared" si="100"/>
        <v>-19.175180940706834</v>
      </c>
      <c r="BA121" s="2">
        <f t="shared" si="101"/>
        <v>-27.900061395156243</v>
      </c>
      <c r="BB121" s="2">
        <f t="shared" si="102"/>
        <v>19.175180940706831</v>
      </c>
      <c r="BC121" s="2">
        <f t="shared" si="103"/>
        <v>136.50683315881037</v>
      </c>
      <c r="BD121" s="2">
        <f t="shared" si="104"/>
        <v>89.431590822947285</v>
      </c>
      <c r="BE121" s="2">
        <f t="shared" si="105"/>
        <v>80.70671036849788</v>
      </c>
      <c r="BF121" s="2">
        <f t="shared" si="106"/>
        <v>127.78195270436095</v>
      </c>
      <c r="BG121" s="2">
        <f t="shared" si="107"/>
        <v>245.71229968585865</v>
      </c>
      <c r="BH121" s="2">
        <f t="shared" si="108"/>
        <v>160.97686348130512</v>
      </c>
      <c r="BI121" s="2">
        <f t="shared" si="109"/>
        <v>145.27207866329618</v>
      </c>
      <c r="BJ121" s="2">
        <f t="shared" si="110"/>
        <v>230.00751486784969</v>
      </c>
      <c r="BK121" s="2">
        <f t="shared" si="111"/>
        <v>6989.1498577310904</v>
      </c>
      <c r="BL121" s="2">
        <f t="shared" si="112"/>
        <v>4578.8974501349012</v>
      </c>
      <c r="BM121" s="2">
        <f t="shared" si="113"/>
        <v>4132.1835708670915</v>
      </c>
      <c r="BN121" s="2">
        <f t="shared" si="114"/>
        <v>6542.4359784632807</v>
      </c>
      <c r="BO121" s="2">
        <f t="shared" si="115"/>
        <v>2819.1520282745691</v>
      </c>
    </row>
    <row r="122" spans="6:67" x14ac:dyDescent="0.25">
      <c r="F122" s="5">
        <v>8.4000000000000005E-2</v>
      </c>
      <c r="G122" s="5">
        <f t="shared" si="61"/>
        <v>2.1991148575128552</v>
      </c>
      <c r="H122" s="2">
        <f t="shared" si="62"/>
        <v>126</v>
      </c>
      <c r="I122" s="4">
        <f t="shared" si="63"/>
        <v>0.58778525229247303</v>
      </c>
      <c r="J122" s="2">
        <f t="shared" si="64"/>
        <v>0.80901699437494756</v>
      </c>
      <c r="K122" s="2">
        <f t="shared" si="65"/>
        <v>-0.58778525229247292</v>
      </c>
      <c r="L122" s="2">
        <f t="shared" si="66"/>
        <v>-0.80901699437494756</v>
      </c>
      <c r="M122" s="2">
        <f t="shared" si="67"/>
        <v>0</v>
      </c>
      <c r="N122" s="2">
        <f t="shared" si="68"/>
        <v>0</v>
      </c>
      <c r="O122" s="2">
        <f t="shared" si="69"/>
        <v>0</v>
      </c>
      <c r="P122" s="2">
        <f t="shared" si="70"/>
        <v>0</v>
      </c>
      <c r="Q122" s="5">
        <f t="shared" si="71"/>
        <v>5.8354475180341829</v>
      </c>
      <c r="R122" s="5">
        <f t="shared" si="71"/>
        <v>6.056679260116657</v>
      </c>
      <c r="S122" s="5">
        <f t="shared" si="71"/>
        <v>4.6598770134492362</v>
      </c>
      <c r="T122" s="5">
        <f t="shared" si="60"/>
        <v>4.4386452713667621</v>
      </c>
      <c r="U122" s="2">
        <f t="shared" si="72"/>
        <v>3481.0909753558544</v>
      </c>
      <c r="V122" s="2">
        <f t="shared" si="73"/>
        <v>2356.7511364633747</v>
      </c>
      <c r="W122" s="2">
        <f t="shared" si="74"/>
        <v>1660.1416384280524</v>
      </c>
      <c r="X122" s="2">
        <f t="shared" si="75"/>
        <v>2502.0162497527176</v>
      </c>
      <c r="Y122" s="2">
        <f t="shared" si="76"/>
        <v>10000</v>
      </c>
      <c r="Z122" s="2">
        <f t="shared" si="77"/>
        <v>-3463.0519526508215</v>
      </c>
      <c r="AA122" s="2">
        <f t="shared" si="77"/>
        <v>-2343.5957635487221</v>
      </c>
      <c r="AB122" s="2">
        <f t="shared" si="77"/>
        <v>-1654.6540770909266</v>
      </c>
      <c r="AC122" s="2">
        <f t="shared" si="77"/>
        <v>-2494.5121511507505</v>
      </c>
      <c r="AD122" s="2">
        <f t="shared" si="78"/>
        <v>-9955.8139444412209</v>
      </c>
      <c r="AE122" s="2">
        <f t="shared" si="79"/>
        <v>208.03409286034045</v>
      </c>
      <c r="AF122" s="2">
        <f t="shared" si="80"/>
        <v>201.17507969178357</v>
      </c>
      <c r="AG122" s="2">
        <f t="shared" si="81"/>
        <v>-79.275093607149017</v>
      </c>
      <c r="AH122" s="2">
        <f t="shared" si="82"/>
        <v>-156.65385647180332</v>
      </c>
      <c r="AI122" s="2">
        <f t="shared" si="83"/>
        <v>173.28022247317168</v>
      </c>
      <c r="AJ122" s="2">
        <f t="shared" si="84"/>
        <v>286.33436425459394</v>
      </c>
      <c r="AK122" s="2">
        <f t="shared" si="85"/>
        <v>-146.16225097094832</v>
      </c>
      <c r="AL122" s="2">
        <f t="shared" si="86"/>
        <v>-109.11280558453987</v>
      </c>
      <c r="AM122" s="2">
        <f t="shared" si="87"/>
        <v>113.81568890281288</v>
      </c>
      <c r="AN122" s="2">
        <f t="shared" si="88"/>
        <v>144.87499660191861</v>
      </c>
      <c r="AO122" s="2">
        <f t="shared" si="89"/>
        <v>-30692.009058038879</v>
      </c>
      <c r="AP122" s="2">
        <f t="shared" si="90"/>
        <v>-28599.77581367012</v>
      </c>
      <c r="AQ122" s="2">
        <f t="shared" si="91"/>
        <v>14637.101576770081</v>
      </c>
      <c r="AR122" s="2">
        <f t="shared" si="92"/>
        <v>30362.604993783323</v>
      </c>
      <c r="AS122" s="2">
        <f t="shared" si="93"/>
        <v>-14292.07830115559</v>
      </c>
      <c r="AT122" s="2">
        <f t="shared" si="94"/>
        <v>42243.926370422218</v>
      </c>
      <c r="AU122" s="2">
        <f t="shared" si="95"/>
        <v>-20778.953420050457</v>
      </c>
      <c r="AV122" s="2">
        <f t="shared" si="96"/>
        <v>-20146.241978366459</v>
      </c>
      <c r="AW122" s="2">
        <f t="shared" si="97"/>
        <v>22059.723789011521</v>
      </c>
      <c r="AX122" s="2">
        <f t="shared" si="98"/>
        <v>23378.454761016823</v>
      </c>
      <c r="AY122" s="2">
        <f t="shared" si="99"/>
        <v>27.388553020656705</v>
      </c>
      <c r="AZ122" s="2">
        <f t="shared" si="100"/>
        <v>-19.898948550036781</v>
      </c>
      <c r="BA122" s="2">
        <f t="shared" si="101"/>
        <v>-27.388553020656708</v>
      </c>
      <c r="BB122" s="2">
        <f t="shared" si="102"/>
        <v>19.898948550036778</v>
      </c>
      <c r="BC122" s="2">
        <f t="shared" si="103"/>
        <v>135.99532478431084</v>
      </c>
      <c r="BD122" s="2">
        <f t="shared" si="104"/>
        <v>88.707823213617345</v>
      </c>
      <c r="BE122" s="2">
        <f t="shared" si="105"/>
        <v>81.218218742997408</v>
      </c>
      <c r="BF122" s="2">
        <f t="shared" si="106"/>
        <v>128.50572031369092</v>
      </c>
      <c r="BG122" s="2">
        <f t="shared" si="107"/>
        <v>244.7915846117595</v>
      </c>
      <c r="BH122" s="2">
        <f t="shared" si="108"/>
        <v>159.6740817845112</v>
      </c>
      <c r="BI122" s="2">
        <f t="shared" si="109"/>
        <v>146.19279373739533</v>
      </c>
      <c r="BJ122" s="2">
        <f t="shared" si="110"/>
        <v>231.31029656464364</v>
      </c>
      <c r="BK122" s="2">
        <f t="shared" si="111"/>
        <v>6962.9606289567155</v>
      </c>
      <c r="BL122" s="2">
        <f t="shared" si="112"/>
        <v>4541.8405485372077</v>
      </c>
      <c r="BM122" s="2">
        <f t="shared" si="113"/>
        <v>4158.3727996414673</v>
      </c>
      <c r="BN122" s="2">
        <f t="shared" si="114"/>
        <v>6579.492880060975</v>
      </c>
      <c r="BO122" s="2">
        <f t="shared" si="115"/>
        <v>2819.1520282745696</v>
      </c>
    </row>
    <row r="123" spans="6:67" x14ac:dyDescent="0.25">
      <c r="F123" s="5">
        <v>8.5000000000000006E-2</v>
      </c>
      <c r="G123" s="5">
        <f t="shared" si="61"/>
        <v>2.2252947962927703</v>
      </c>
      <c r="H123" s="2">
        <f t="shared" si="62"/>
        <v>127.5</v>
      </c>
      <c r="I123" s="4">
        <f t="shared" si="63"/>
        <v>0.60876142900872066</v>
      </c>
      <c r="J123" s="2">
        <f t="shared" si="64"/>
        <v>0.79335334029123517</v>
      </c>
      <c r="K123" s="2">
        <f t="shared" si="65"/>
        <v>-0.60876142900872054</v>
      </c>
      <c r="L123" s="2">
        <f t="shared" si="66"/>
        <v>-0.79335334029123528</v>
      </c>
      <c r="M123" s="2">
        <f t="shared" si="67"/>
        <v>0</v>
      </c>
      <c r="N123" s="2">
        <f t="shared" si="68"/>
        <v>0</v>
      </c>
      <c r="O123" s="2">
        <f t="shared" si="69"/>
        <v>0</v>
      </c>
      <c r="P123" s="2">
        <f t="shared" si="70"/>
        <v>0</v>
      </c>
      <c r="Q123" s="5">
        <f t="shared" si="71"/>
        <v>5.85642369475043</v>
      </c>
      <c r="R123" s="5">
        <f t="shared" si="71"/>
        <v>6.0410156060329445</v>
      </c>
      <c r="S123" s="5">
        <f t="shared" si="71"/>
        <v>4.6389008367329891</v>
      </c>
      <c r="T123" s="5">
        <f t="shared" si="60"/>
        <v>4.4543089254504746</v>
      </c>
      <c r="U123" s="2">
        <f t="shared" si="72"/>
        <v>3479.9817316500107</v>
      </c>
      <c r="V123" s="2">
        <f t="shared" si="73"/>
        <v>2331.8385255903063</v>
      </c>
      <c r="W123" s="2">
        <f t="shared" si="74"/>
        <v>1663.4589859422633</v>
      </c>
      <c r="X123" s="2">
        <f t="shared" si="75"/>
        <v>2524.7207568174181</v>
      </c>
      <c r="Y123" s="2">
        <f t="shared" si="76"/>
        <v>9999.9999999999982</v>
      </c>
      <c r="Z123" s="2">
        <f t="shared" si="77"/>
        <v>-3461.8186918388656</v>
      </c>
      <c r="AA123" s="2">
        <f t="shared" si="77"/>
        <v>-2318.8893903942189</v>
      </c>
      <c r="AB123" s="2">
        <f t="shared" si="77"/>
        <v>-1658.0098234097754</v>
      </c>
      <c r="AC123" s="2">
        <f t="shared" si="77"/>
        <v>-2517.0950516200046</v>
      </c>
      <c r="AD123" s="2">
        <f t="shared" si="78"/>
        <v>-9955.8129572628641</v>
      </c>
      <c r="AE123" s="2">
        <f t="shared" si="79"/>
        <v>216.16105785453871</v>
      </c>
      <c r="AF123" s="2">
        <f t="shared" si="80"/>
        <v>194.69172965454706</v>
      </c>
      <c r="AG123" s="2">
        <f t="shared" si="81"/>
        <v>-81.8987169440869</v>
      </c>
      <c r="AH123" s="2">
        <f t="shared" si="82"/>
        <v>-155.56079299124329</v>
      </c>
      <c r="AI123" s="2">
        <f t="shared" si="83"/>
        <v>173.39327757375557</v>
      </c>
      <c r="AJ123" s="2">
        <f t="shared" si="84"/>
        <v>281.70657521623065</v>
      </c>
      <c r="AK123" s="2">
        <f t="shared" si="85"/>
        <v>-149.39221850023762</v>
      </c>
      <c r="AL123" s="2">
        <f t="shared" si="86"/>
        <v>-106.73248592467404</v>
      </c>
      <c r="AM123" s="2">
        <f t="shared" si="87"/>
        <v>119.36599473358925</v>
      </c>
      <c r="AN123" s="2">
        <f t="shared" si="88"/>
        <v>144.94786552490825</v>
      </c>
      <c r="AO123" s="2">
        <f t="shared" si="89"/>
        <v>-31777.179778252539</v>
      </c>
      <c r="AP123" s="2">
        <f t="shared" si="90"/>
        <v>-27749.578249452876</v>
      </c>
      <c r="AQ123" s="2">
        <f t="shared" si="91"/>
        <v>15189.745040694141</v>
      </c>
      <c r="AR123" s="2">
        <f t="shared" si="92"/>
        <v>30044.934685855711</v>
      </c>
      <c r="AS123" s="2">
        <f t="shared" si="93"/>
        <v>-14292.078301155561</v>
      </c>
      <c r="AT123" s="2">
        <f t="shared" si="94"/>
        <v>41412.82696435519</v>
      </c>
      <c r="AU123" s="2">
        <f t="shared" si="95"/>
        <v>-21293.000295839149</v>
      </c>
      <c r="AV123" s="2">
        <f t="shared" si="96"/>
        <v>-19795.66114402148</v>
      </c>
      <c r="AW123" s="2">
        <f t="shared" si="97"/>
        <v>23054.289236522247</v>
      </c>
      <c r="AX123" s="2">
        <f t="shared" si="98"/>
        <v>23378.454761016808</v>
      </c>
      <c r="AY123" s="2">
        <f t="shared" si="99"/>
        <v>26.858273900005557</v>
      </c>
      <c r="AZ123" s="2">
        <f t="shared" si="100"/>
        <v>-20.609078414005189</v>
      </c>
      <c r="BA123" s="2">
        <f t="shared" si="101"/>
        <v>-26.858273900005557</v>
      </c>
      <c r="BB123" s="2">
        <f t="shared" si="102"/>
        <v>20.609078414005186</v>
      </c>
      <c r="BC123" s="2">
        <f t="shared" si="103"/>
        <v>135.46504566365968</v>
      </c>
      <c r="BD123" s="2">
        <f t="shared" si="104"/>
        <v>87.997693349648927</v>
      </c>
      <c r="BE123" s="2">
        <f t="shared" si="105"/>
        <v>81.748497863648566</v>
      </c>
      <c r="BF123" s="2">
        <f t="shared" si="106"/>
        <v>129.21585017765932</v>
      </c>
      <c r="BG123" s="2">
        <f t="shared" si="107"/>
        <v>243.83708219458742</v>
      </c>
      <c r="BH123" s="2">
        <f t="shared" si="108"/>
        <v>158.39584802936804</v>
      </c>
      <c r="BI123" s="2">
        <f t="shared" si="109"/>
        <v>147.14729615456741</v>
      </c>
      <c r="BJ123" s="2">
        <f t="shared" si="110"/>
        <v>232.58853031978677</v>
      </c>
      <c r="BK123" s="2">
        <f t="shared" si="111"/>
        <v>6935.8103379793756</v>
      </c>
      <c r="BL123" s="2">
        <f t="shared" si="112"/>
        <v>4505.481899502025</v>
      </c>
      <c r="BM123" s="2">
        <f t="shared" si="113"/>
        <v>4185.5230906188071</v>
      </c>
      <c r="BN123" s="2">
        <f t="shared" si="114"/>
        <v>6615.8515290961577</v>
      </c>
      <c r="BO123" s="2">
        <f t="shared" si="115"/>
        <v>2819.1520282745701</v>
      </c>
    </row>
    <row r="124" spans="6:67" x14ac:dyDescent="0.25">
      <c r="F124" s="5">
        <v>8.5999999999999993E-2</v>
      </c>
      <c r="G124" s="5">
        <f t="shared" si="61"/>
        <v>2.2514747350726849</v>
      </c>
      <c r="H124" s="2">
        <f t="shared" si="62"/>
        <v>129</v>
      </c>
      <c r="I124" s="4">
        <f t="shared" si="63"/>
        <v>0.62932039104983728</v>
      </c>
      <c r="J124" s="2">
        <f t="shared" si="64"/>
        <v>0.77714596145697101</v>
      </c>
      <c r="K124" s="2">
        <f t="shared" si="65"/>
        <v>-0.6293203910498375</v>
      </c>
      <c r="L124" s="2">
        <f t="shared" si="66"/>
        <v>-0.7771459614569709</v>
      </c>
      <c r="M124" s="2">
        <f t="shared" si="67"/>
        <v>0</v>
      </c>
      <c r="N124" s="2">
        <f t="shared" si="68"/>
        <v>0</v>
      </c>
      <c r="O124" s="2">
        <f t="shared" si="69"/>
        <v>0</v>
      </c>
      <c r="P124" s="2">
        <f t="shared" si="70"/>
        <v>0</v>
      </c>
      <c r="Q124" s="5">
        <f t="shared" si="71"/>
        <v>5.8769826567915473</v>
      </c>
      <c r="R124" s="5">
        <f t="shared" si="71"/>
        <v>6.0248082271986805</v>
      </c>
      <c r="S124" s="5">
        <f t="shared" si="71"/>
        <v>4.6183418746918719</v>
      </c>
      <c r="T124" s="5">
        <f t="shared" si="60"/>
        <v>4.4705163042847387</v>
      </c>
      <c r="U124" s="2">
        <f t="shared" si="72"/>
        <v>3478.0534304496432</v>
      </c>
      <c r="V124" s="2">
        <f t="shared" si="73"/>
        <v>2307.1885911587792</v>
      </c>
      <c r="W124" s="2">
        <f t="shared" si="74"/>
        <v>1667.2022299145199</v>
      </c>
      <c r="X124" s="2">
        <f t="shared" si="75"/>
        <v>2547.555748477057</v>
      </c>
      <c r="Y124" s="2">
        <f t="shared" si="76"/>
        <v>10000</v>
      </c>
      <c r="Z124" s="2">
        <f t="shared" si="77"/>
        <v>-3459.7728912977141</v>
      </c>
      <c r="AA124" s="2">
        <f t="shared" si="77"/>
        <v>-2294.4449338678037</v>
      </c>
      <c r="AB124" s="2">
        <f t="shared" si="77"/>
        <v>-1661.7890803765176</v>
      </c>
      <c r="AC124" s="2">
        <f t="shared" si="77"/>
        <v>-2539.8050032537399</v>
      </c>
      <c r="AD124" s="2">
        <f t="shared" si="78"/>
        <v>-9955.8119087957748</v>
      </c>
      <c r="AE124" s="2">
        <f t="shared" si="79"/>
        <v>224.11865933515807</v>
      </c>
      <c r="AF124" s="2">
        <f t="shared" si="80"/>
        <v>188.19394686807439</v>
      </c>
      <c r="AG124" s="2">
        <f t="shared" si="81"/>
        <v>-84.479852500092136</v>
      </c>
      <c r="AH124" s="2">
        <f t="shared" si="82"/>
        <v>-154.31942367426245</v>
      </c>
      <c r="AI124" s="2">
        <f t="shared" si="83"/>
        <v>173.51333002887787</v>
      </c>
      <c r="AJ124" s="2">
        <f t="shared" si="84"/>
        <v>276.76349513943467</v>
      </c>
      <c r="AK124" s="2">
        <f t="shared" si="85"/>
        <v>-152.39645331771607</v>
      </c>
      <c r="AL124" s="2">
        <f t="shared" si="86"/>
        <v>-104.32392963686431</v>
      </c>
      <c r="AM124" s="2">
        <f t="shared" si="87"/>
        <v>124.96540530327333</v>
      </c>
      <c r="AN124" s="2">
        <f t="shared" si="88"/>
        <v>145.00851748812761</v>
      </c>
      <c r="AO124" s="2">
        <f t="shared" si="89"/>
        <v>-32832.149174141967</v>
      </c>
      <c r="AP124" s="2">
        <f t="shared" si="90"/>
        <v>-26895.334439079656</v>
      </c>
      <c r="AQ124" s="2">
        <f t="shared" si="91"/>
        <v>15738.065389334501</v>
      </c>
      <c r="AR124" s="2">
        <f t="shared" si="92"/>
        <v>29697.339922731535</v>
      </c>
      <c r="AS124" s="2">
        <f t="shared" si="93"/>
        <v>-14292.078301155587</v>
      </c>
      <c r="AT124" s="2">
        <f t="shared" si="94"/>
        <v>40544.32765808257</v>
      </c>
      <c r="AU124" s="2">
        <f t="shared" si="95"/>
        <v>-21779.412396206488</v>
      </c>
      <c r="AV124" s="2">
        <f t="shared" si="96"/>
        <v>-19434.892198651876</v>
      </c>
      <c r="AW124" s="2">
        <f t="shared" si="97"/>
        <v>24048.431697792646</v>
      </c>
      <c r="AX124" s="2">
        <f t="shared" si="98"/>
        <v>23378.454761016852</v>
      </c>
      <c r="AY124" s="2">
        <f t="shared" si="99"/>
        <v>26.309587460024073</v>
      </c>
      <c r="AZ124" s="2">
        <f t="shared" si="100"/>
        <v>-21.305083845075064</v>
      </c>
      <c r="BA124" s="2">
        <f t="shared" si="101"/>
        <v>-26.309587460024062</v>
      </c>
      <c r="BB124" s="2">
        <f t="shared" si="102"/>
        <v>21.305083845075075</v>
      </c>
      <c r="BC124" s="2">
        <f t="shared" si="103"/>
        <v>134.9163592236782</v>
      </c>
      <c r="BD124" s="2">
        <f t="shared" si="104"/>
        <v>87.301687918579063</v>
      </c>
      <c r="BE124" s="2">
        <f t="shared" si="105"/>
        <v>82.297184303630061</v>
      </c>
      <c r="BF124" s="2">
        <f t="shared" si="106"/>
        <v>129.91185560872918</v>
      </c>
      <c r="BG124" s="2">
        <f t="shared" si="107"/>
        <v>242.84944660262073</v>
      </c>
      <c r="BH124" s="2">
        <f t="shared" si="108"/>
        <v>157.14303825344231</v>
      </c>
      <c r="BI124" s="2">
        <f t="shared" si="109"/>
        <v>148.13493174653411</v>
      </c>
      <c r="BJ124" s="2">
        <f t="shared" si="110"/>
        <v>233.84134009571252</v>
      </c>
      <c r="BK124" s="2">
        <f t="shared" si="111"/>
        <v>6907.7175922523238</v>
      </c>
      <c r="BL124" s="2">
        <f t="shared" si="112"/>
        <v>4469.846421431248</v>
      </c>
      <c r="BM124" s="2">
        <f t="shared" si="113"/>
        <v>4213.6158363458599</v>
      </c>
      <c r="BN124" s="2">
        <f t="shared" si="114"/>
        <v>6651.4870071669338</v>
      </c>
      <c r="BO124" s="2">
        <f t="shared" si="115"/>
        <v>2819.1520282745701</v>
      </c>
    </row>
    <row r="125" spans="6:67" x14ac:dyDescent="0.25">
      <c r="F125" s="5">
        <v>8.6999999999999994E-2</v>
      </c>
      <c r="G125" s="5">
        <f t="shared" si="61"/>
        <v>2.2776546738525996</v>
      </c>
      <c r="H125" s="2">
        <f t="shared" si="62"/>
        <v>130.49999999999997</v>
      </c>
      <c r="I125" s="4">
        <f t="shared" si="63"/>
        <v>0.64944804833018321</v>
      </c>
      <c r="J125" s="2">
        <f t="shared" si="64"/>
        <v>0.76040596560003137</v>
      </c>
      <c r="K125" s="2">
        <f t="shared" si="65"/>
        <v>-0.6494480483301831</v>
      </c>
      <c r="L125" s="2">
        <f t="shared" si="66"/>
        <v>-0.76040596560003137</v>
      </c>
      <c r="M125" s="2">
        <f t="shared" si="67"/>
        <v>0</v>
      </c>
      <c r="N125" s="2">
        <f t="shared" si="68"/>
        <v>0</v>
      </c>
      <c r="O125" s="2">
        <f t="shared" si="69"/>
        <v>0</v>
      </c>
      <c r="P125" s="2">
        <f t="shared" si="70"/>
        <v>0</v>
      </c>
      <c r="Q125" s="5">
        <f t="shared" si="71"/>
        <v>5.8971103140718926</v>
      </c>
      <c r="R125" s="5">
        <f t="shared" si="71"/>
        <v>6.0080682313417411</v>
      </c>
      <c r="S125" s="5">
        <f t="shared" si="71"/>
        <v>4.5982142174115266</v>
      </c>
      <c r="T125" s="5">
        <f t="shared" si="60"/>
        <v>4.4872563001416781</v>
      </c>
      <c r="U125" s="2">
        <f t="shared" si="72"/>
        <v>3475.3055279356381</v>
      </c>
      <c r="V125" s="2">
        <f t="shared" si="73"/>
        <v>2282.8200923829913</v>
      </c>
      <c r="W125" s="2">
        <f t="shared" si="74"/>
        <v>1671.3669395319523</v>
      </c>
      <c r="X125" s="2">
        <f t="shared" si="75"/>
        <v>2570.5074401494167</v>
      </c>
      <c r="Y125" s="2">
        <f t="shared" si="76"/>
        <v>9999.9999999999982</v>
      </c>
      <c r="Z125" s="2">
        <f t="shared" si="77"/>
        <v>-3456.9142115883574</v>
      </c>
      <c r="AA125" s="2">
        <f t="shared" si="77"/>
        <v>-2270.2809407969617</v>
      </c>
      <c r="AB125" s="2">
        <f t="shared" si="77"/>
        <v>-1665.9874404533957</v>
      </c>
      <c r="AC125" s="2">
        <f t="shared" si="77"/>
        <v>-2562.628217688462</v>
      </c>
      <c r="AD125" s="2">
        <f t="shared" si="78"/>
        <v>-9955.8108105271767</v>
      </c>
      <c r="AE125" s="2">
        <f t="shared" si="79"/>
        <v>231.89265006754999</v>
      </c>
      <c r="AF125" s="2">
        <f t="shared" si="80"/>
        <v>181.69092476037014</v>
      </c>
      <c r="AG125" s="2">
        <f t="shared" si="81"/>
        <v>-87.019482710286596</v>
      </c>
      <c r="AH125" s="2">
        <f t="shared" si="82"/>
        <v>-152.92502759891636</v>
      </c>
      <c r="AI125" s="2">
        <f t="shared" si="83"/>
        <v>173.63906451871719</v>
      </c>
      <c r="AJ125" s="2">
        <f t="shared" si="84"/>
        <v>271.51140871627814</v>
      </c>
      <c r="AK125" s="2">
        <f t="shared" si="85"/>
        <v>-155.17870956182787</v>
      </c>
      <c r="AL125" s="2">
        <f t="shared" si="86"/>
        <v>-101.88672357467682</v>
      </c>
      <c r="AM125" s="2">
        <f t="shared" si="87"/>
        <v>130.61031239620183</v>
      </c>
      <c r="AN125" s="2">
        <f t="shared" si="88"/>
        <v>145.05628797597529</v>
      </c>
      <c r="AO125" s="2">
        <f t="shared" si="89"/>
        <v>-33855.455887033459</v>
      </c>
      <c r="AP125" s="2">
        <f t="shared" si="90"/>
        <v>-26038.05024959462</v>
      </c>
      <c r="AQ125" s="2">
        <f t="shared" si="91"/>
        <v>16281.989953839264</v>
      </c>
      <c r="AR125" s="2">
        <f t="shared" si="92"/>
        <v>29319.437881633228</v>
      </c>
      <c r="AS125" s="2">
        <f t="shared" si="93"/>
        <v>-14292.078301155587</v>
      </c>
      <c r="AT125" s="2">
        <f t="shared" si="94"/>
        <v>39639.645835875381</v>
      </c>
      <c r="AU125" s="2">
        <f t="shared" si="95"/>
        <v>-22238.595805305933</v>
      </c>
      <c r="AV125" s="2">
        <f t="shared" si="96"/>
        <v>-19063.760872901454</v>
      </c>
      <c r="AW125" s="2">
        <f t="shared" si="97"/>
        <v>25041.1656033488</v>
      </c>
      <c r="AX125" s="2">
        <f t="shared" si="98"/>
        <v>23378.454761016794</v>
      </c>
      <c r="AY125" s="2">
        <f t="shared" si="99"/>
        <v>25.742869742990703</v>
      </c>
      <c r="AZ125" s="2">
        <f t="shared" si="100"/>
        <v>-21.986487835890209</v>
      </c>
      <c r="BA125" s="2">
        <f t="shared" si="101"/>
        <v>-25.742869742990706</v>
      </c>
      <c r="BB125" s="2">
        <f t="shared" si="102"/>
        <v>21.986487835890205</v>
      </c>
      <c r="BC125" s="2">
        <f t="shared" si="103"/>
        <v>134.34964150664482</v>
      </c>
      <c r="BD125" s="2">
        <f t="shared" si="104"/>
        <v>86.620283927763921</v>
      </c>
      <c r="BE125" s="2">
        <f t="shared" si="105"/>
        <v>82.863902020663417</v>
      </c>
      <c r="BF125" s="2">
        <f t="shared" si="106"/>
        <v>130.59325959954433</v>
      </c>
      <c r="BG125" s="2">
        <f t="shared" si="107"/>
        <v>241.82935471196066</v>
      </c>
      <c r="BH125" s="2">
        <f t="shared" si="108"/>
        <v>155.91651106997506</v>
      </c>
      <c r="BI125" s="2">
        <f t="shared" si="109"/>
        <v>149.15502363719415</v>
      </c>
      <c r="BJ125" s="2">
        <f t="shared" si="110"/>
        <v>235.06786727917978</v>
      </c>
      <c r="BK125" s="2">
        <f t="shared" si="111"/>
        <v>6878.7016451402142</v>
      </c>
      <c r="BL125" s="2">
        <f t="shared" si="112"/>
        <v>4434.9585371015128</v>
      </c>
      <c r="BM125" s="2">
        <f t="shared" si="113"/>
        <v>4242.6317834579668</v>
      </c>
      <c r="BN125" s="2">
        <f t="shared" si="114"/>
        <v>6686.37489149667</v>
      </c>
      <c r="BO125" s="2">
        <f t="shared" si="115"/>
        <v>2819.1520282745696</v>
      </c>
    </row>
    <row r="126" spans="6:67" x14ac:dyDescent="0.25">
      <c r="F126" s="5">
        <v>8.7999999999999995E-2</v>
      </c>
      <c r="G126" s="5">
        <f t="shared" si="61"/>
        <v>2.3038346126325147</v>
      </c>
      <c r="H126" s="2">
        <f t="shared" si="62"/>
        <v>132</v>
      </c>
      <c r="I126" s="4">
        <f t="shared" si="63"/>
        <v>0.6691306063588579</v>
      </c>
      <c r="J126" s="2">
        <f t="shared" si="64"/>
        <v>0.74314482547739458</v>
      </c>
      <c r="K126" s="2">
        <f t="shared" si="65"/>
        <v>-0.66913060635885779</v>
      </c>
      <c r="L126" s="2">
        <f t="shared" si="66"/>
        <v>-0.74314482547739458</v>
      </c>
      <c r="M126" s="2">
        <f t="shared" si="67"/>
        <v>0</v>
      </c>
      <c r="N126" s="2">
        <f t="shared" si="68"/>
        <v>0</v>
      </c>
      <c r="O126" s="2">
        <f t="shared" si="69"/>
        <v>0</v>
      </c>
      <c r="P126" s="2">
        <f t="shared" si="70"/>
        <v>0</v>
      </c>
      <c r="Q126" s="5">
        <f t="shared" si="71"/>
        <v>5.9167928721005678</v>
      </c>
      <c r="R126" s="5">
        <f t="shared" si="71"/>
        <v>5.9908070912191045</v>
      </c>
      <c r="S126" s="5">
        <f t="shared" si="71"/>
        <v>4.5785316593828522</v>
      </c>
      <c r="T126" s="5">
        <f t="shared" si="60"/>
        <v>4.5045174402643147</v>
      </c>
      <c r="U126" s="2">
        <f t="shared" si="72"/>
        <v>3471.7384512026347</v>
      </c>
      <c r="V126" s="2">
        <f t="shared" si="73"/>
        <v>2258.7511863952559</v>
      </c>
      <c r="W126" s="2">
        <f t="shared" si="74"/>
        <v>1675.9488043301342</v>
      </c>
      <c r="X126" s="2">
        <f t="shared" si="75"/>
        <v>2593.561558071975</v>
      </c>
      <c r="Y126" s="2">
        <f t="shared" si="76"/>
        <v>10000</v>
      </c>
      <c r="Z126" s="2">
        <f t="shared" si="77"/>
        <v>-3453.243274379824</v>
      </c>
      <c r="AA126" s="2">
        <f t="shared" si="77"/>
        <v>-2246.4153641775997</v>
      </c>
      <c r="AB126" s="2">
        <f t="shared" si="77"/>
        <v>-1670.6006145119695</v>
      </c>
      <c r="AC126" s="2">
        <f t="shared" si="77"/>
        <v>-2585.550421420538</v>
      </c>
      <c r="AD126" s="2">
        <f t="shared" si="78"/>
        <v>-9955.8096744899303</v>
      </c>
      <c r="AE126" s="2">
        <f t="shared" si="79"/>
        <v>239.46908505230871</v>
      </c>
      <c r="AF126" s="2">
        <f t="shared" si="80"/>
        <v>175.19146103223682</v>
      </c>
      <c r="AG126" s="2">
        <f t="shared" si="81"/>
        <v>-89.518526080187257</v>
      </c>
      <c r="AH126" s="2">
        <f t="shared" si="82"/>
        <v>-151.37291653446638</v>
      </c>
      <c r="AI126" s="2">
        <f t="shared" si="83"/>
        <v>173.76910346989192</v>
      </c>
      <c r="AJ126" s="2">
        <f t="shared" si="84"/>
        <v>265.95736277379069</v>
      </c>
      <c r="AK126" s="2">
        <f t="shared" si="85"/>
        <v>-157.7431000398733</v>
      </c>
      <c r="AL126" s="2">
        <f t="shared" si="86"/>
        <v>-99.420395373719572</v>
      </c>
      <c r="AM126" s="2">
        <f t="shared" si="87"/>
        <v>136.29678624479277</v>
      </c>
      <c r="AN126" s="2">
        <f t="shared" si="88"/>
        <v>145.09065360499059</v>
      </c>
      <c r="AO126" s="2">
        <f t="shared" si="89"/>
        <v>-34845.696824588718</v>
      </c>
      <c r="AP126" s="2">
        <f t="shared" si="90"/>
        <v>-25178.688843158408</v>
      </c>
      <c r="AQ126" s="2">
        <f t="shared" si="91"/>
        <v>16821.42959501738</v>
      </c>
      <c r="AR126" s="2">
        <f t="shared" si="92"/>
        <v>28910.87777157416</v>
      </c>
      <c r="AS126" s="2">
        <f t="shared" si="93"/>
        <v>-14292.07830115559</v>
      </c>
      <c r="AT126" s="2">
        <f t="shared" si="94"/>
        <v>38700.066981332129</v>
      </c>
      <c r="AU126" s="2">
        <f t="shared" si="95"/>
        <v>-22670.993264496712</v>
      </c>
      <c r="AV126" s="2">
        <f t="shared" si="96"/>
        <v>-18682.090225544485</v>
      </c>
      <c r="AW126" s="2">
        <f t="shared" si="97"/>
        <v>26031.471269725869</v>
      </c>
      <c r="AX126" s="2">
        <f t="shared" si="98"/>
        <v>23378.454761016801</v>
      </c>
      <c r="AY126" s="2">
        <f t="shared" si="99"/>
        <v>25.158509148920515</v>
      </c>
      <c r="AZ126" s="2">
        <f t="shared" si="100"/>
        <v>-22.652823386192221</v>
      </c>
      <c r="BA126" s="2">
        <f t="shared" si="101"/>
        <v>-25.158509148920519</v>
      </c>
      <c r="BB126" s="2">
        <f t="shared" si="102"/>
        <v>22.652823386192217</v>
      </c>
      <c r="BC126" s="2">
        <f t="shared" si="103"/>
        <v>133.76528091257464</v>
      </c>
      <c r="BD126" s="2">
        <f t="shared" si="104"/>
        <v>85.953948377461899</v>
      </c>
      <c r="BE126" s="2">
        <f t="shared" si="105"/>
        <v>83.448262614733608</v>
      </c>
      <c r="BF126" s="2">
        <f t="shared" si="106"/>
        <v>131.25959514984635</v>
      </c>
      <c r="BG126" s="2">
        <f t="shared" si="107"/>
        <v>240.77750564263431</v>
      </c>
      <c r="BH126" s="2">
        <f t="shared" si="108"/>
        <v>154.7171070794314</v>
      </c>
      <c r="BI126" s="2">
        <f t="shared" si="109"/>
        <v>150.2068727065205</v>
      </c>
      <c r="BJ126" s="2">
        <f t="shared" si="110"/>
        <v>236.26727126972341</v>
      </c>
      <c r="BK126" s="2">
        <f t="shared" si="111"/>
        <v>6848.7823827238217</v>
      </c>
      <c r="BL126" s="2">
        <f t="shared" si="112"/>
        <v>4400.842156926049</v>
      </c>
      <c r="BM126" s="2">
        <f t="shared" si="113"/>
        <v>4272.5510458743611</v>
      </c>
      <c r="BN126" s="2">
        <f t="shared" si="114"/>
        <v>6720.4912716721337</v>
      </c>
      <c r="BO126" s="2">
        <f t="shared" si="115"/>
        <v>2819.1520282745701</v>
      </c>
    </row>
    <row r="127" spans="6:67" x14ac:dyDescent="0.25">
      <c r="F127" s="5">
        <v>8.8999999999999996E-2</v>
      </c>
      <c r="G127" s="5">
        <f t="shared" si="61"/>
        <v>2.3300145514124297</v>
      </c>
      <c r="H127" s="2">
        <f t="shared" si="62"/>
        <v>133.5</v>
      </c>
      <c r="I127" s="4">
        <f t="shared" si="63"/>
        <v>0.6883545756937538</v>
      </c>
      <c r="J127" s="2">
        <f t="shared" si="64"/>
        <v>0.72537437101228786</v>
      </c>
      <c r="K127" s="2">
        <f t="shared" si="65"/>
        <v>-0.68835457569375369</v>
      </c>
      <c r="L127" s="2">
        <f t="shared" si="66"/>
        <v>-0.72537437101228797</v>
      </c>
      <c r="M127" s="2">
        <f t="shared" si="67"/>
        <v>0</v>
      </c>
      <c r="N127" s="2">
        <f t="shared" si="68"/>
        <v>0</v>
      </c>
      <c r="O127" s="2">
        <f t="shared" si="69"/>
        <v>0</v>
      </c>
      <c r="P127" s="2">
        <f t="shared" si="70"/>
        <v>0</v>
      </c>
      <c r="Q127" s="5">
        <f t="shared" si="71"/>
        <v>5.936016841435463</v>
      </c>
      <c r="R127" s="5">
        <f t="shared" si="71"/>
        <v>5.9730366367539975</v>
      </c>
      <c r="S127" s="5">
        <f t="shared" si="71"/>
        <v>4.5593076900479561</v>
      </c>
      <c r="T127" s="5">
        <f t="shared" si="60"/>
        <v>4.5222878947294216</v>
      </c>
      <c r="U127" s="2">
        <f t="shared" si="72"/>
        <v>3467.3536019575945</v>
      </c>
      <c r="V127" s="2">
        <f t="shared" si="73"/>
        <v>2234.9994118107184</v>
      </c>
      <c r="W127" s="2">
        <f t="shared" si="74"/>
        <v>1680.9436411385509</v>
      </c>
      <c r="X127" s="2">
        <f t="shared" si="75"/>
        <v>2616.7033450931344</v>
      </c>
      <c r="Y127" s="2">
        <f t="shared" si="76"/>
        <v>9999.9999999999982</v>
      </c>
      <c r="Z127" s="2">
        <f t="shared" si="77"/>
        <v>-3448.7616655388765</v>
      </c>
      <c r="AA127" s="2">
        <f t="shared" si="77"/>
        <v>-2222.8655469901096</v>
      </c>
      <c r="AB127" s="2">
        <f t="shared" si="77"/>
        <v>-1675.62443874624</v>
      </c>
      <c r="AC127" s="2">
        <f t="shared" si="77"/>
        <v>-2608.5568618554694</v>
      </c>
      <c r="AD127" s="2">
        <f t="shared" si="78"/>
        <v>-9955.8085131306962</v>
      </c>
      <c r="AE127" s="2">
        <f t="shared" si="79"/>
        <v>246.83436755447966</v>
      </c>
      <c r="AF127" s="2">
        <f t="shared" si="80"/>
        <v>168.70394460892871</v>
      </c>
      <c r="AG127" s="2">
        <f t="shared" si="81"/>
        <v>-91.977836816146834</v>
      </c>
      <c r="AH127" s="2">
        <f t="shared" si="82"/>
        <v>-149.65845319882081</v>
      </c>
      <c r="AI127" s="2">
        <f t="shared" si="83"/>
        <v>173.90202214844075</v>
      </c>
      <c r="AJ127" s="2">
        <f t="shared" si="84"/>
        <v>260.10915076520678</v>
      </c>
      <c r="AK127" s="2">
        <f t="shared" si="85"/>
        <v>-160.09406569890302</v>
      </c>
      <c r="AL127" s="2">
        <f t="shared" si="86"/>
        <v>-96.924416403191174</v>
      </c>
      <c r="AM127" s="2">
        <f t="shared" si="87"/>
        <v>142.02056919503798</v>
      </c>
      <c r="AN127" s="2">
        <f t="shared" si="88"/>
        <v>145.11123785815056</v>
      </c>
      <c r="AO127" s="2">
        <f t="shared" si="89"/>
        <v>-35801.530761835937</v>
      </c>
      <c r="AP127" s="2">
        <f t="shared" si="90"/>
        <v>-24318.169388325496</v>
      </c>
      <c r="AQ127" s="2">
        <f t="shared" si="91"/>
        <v>17356.27870291561</v>
      </c>
      <c r="AR127" s="2">
        <f t="shared" si="92"/>
        <v>28471.343146090236</v>
      </c>
      <c r="AS127" s="2">
        <f t="shared" si="93"/>
        <v>-14292.078301155583</v>
      </c>
      <c r="AT127" s="2">
        <f t="shared" si="94"/>
        <v>37726.941571457712</v>
      </c>
      <c r="AU127" s="2">
        <f t="shared" si="95"/>
        <v>-23077.081076891343</v>
      </c>
      <c r="AV127" s="2">
        <f t="shared" si="96"/>
        <v>-18289.701545969718</v>
      </c>
      <c r="AW127" s="2">
        <f t="shared" si="97"/>
        <v>27018.295812420158</v>
      </c>
      <c r="AX127" s="2">
        <f t="shared" si="98"/>
        <v>23378.454761016808</v>
      </c>
      <c r="AY127" s="2">
        <f t="shared" si="99"/>
        <v>24.556906169375232</v>
      </c>
      <c r="AZ127" s="2">
        <f t="shared" si="100"/>
        <v>-23.30363382287911</v>
      </c>
      <c r="BA127" s="2">
        <f t="shared" si="101"/>
        <v>-24.556906169375232</v>
      </c>
      <c r="BB127" s="2">
        <f t="shared" si="102"/>
        <v>23.303633822879107</v>
      </c>
      <c r="BC127" s="2">
        <f t="shared" si="103"/>
        <v>133.16367793302936</v>
      </c>
      <c r="BD127" s="2">
        <f t="shared" si="104"/>
        <v>85.303137940775017</v>
      </c>
      <c r="BE127" s="2">
        <f t="shared" si="105"/>
        <v>84.049865594278884</v>
      </c>
      <c r="BF127" s="2">
        <f t="shared" si="106"/>
        <v>131.91040558653322</v>
      </c>
      <c r="BG127" s="2">
        <f t="shared" si="107"/>
        <v>239.69462027945283</v>
      </c>
      <c r="BH127" s="2">
        <f t="shared" si="108"/>
        <v>153.545648293395</v>
      </c>
      <c r="BI127" s="2">
        <f t="shared" si="109"/>
        <v>151.28975806970197</v>
      </c>
      <c r="BJ127" s="2">
        <f t="shared" si="110"/>
        <v>237.43873005575978</v>
      </c>
      <c r="BK127" s="2">
        <f t="shared" si="111"/>
        <v>6817.9803101711041</v>
      </c>
      <c r="BL127" s="2">
        <f t="shared" si="112"/>
        <v>4367.520662567681</v>
      </c>
      <c r="BM127" s="2">
        <f t="shared" si="113"/>
        <v>4303.3531184270787</v>
      </c>
      <c r="BN127" s="2">
        <f t="shared" si="114"/>
        <v>6753.8127660305008</v>
      </c>
      <c r="BO127" s="2">
        <f t="shared" si="115"/>
        <v>2819.1520282745701</v>
      </c>
    </row>
    <row r="128" spans="6:67" x14ac:dyDescent="0.25">
      <c r="F128" s="5">
        <v>0.09</v>
      </c>
      <c r="G128" s="5">
        <f t="shared" si="61"/>
        <v>2.3561944901923448</v>
      </c>
      <c r="H128" s="2">
        <f t="shared" si="62"/>
        <v>135</v>
      </c>
      <c r="I128" s="4">
        <f t="shared" si="63"/>
        <v>0.70710678118654746</v>
      </c>
      <c r="J128" s="2">
        <f t="shared" si="64"/>
        <v>0.70710678118654768</v>
      </c>
      <c r="K128" s="2">
        <f t="shared" si="65"/>
        <v>-0.70710678118654735</v>
      </c>
      <c r="L128" s="2">
        <f t="shared" si="66"/>
        <v>-0.70710678118654768</v>
      </c>
      <c r="M128" s="2">
        <f t="shared" si="67"/>
        <v>0</v>
      </c>
      <c r="N128" s="2">
        <f t="shared" si="68"/>
        <v>0</v>
      </c>
      <c r="O128" s="2">
        <f t="shared" si="69"/>
        <v>0</v>
      </c>
      <c r="P128" s="2">
        <f t="shared" si="70"/>
        <v>0</v>
      </c>
      <c r="Q128" s="5">
        <f t="shared" si="71"/>
        <v>5.9547690469282575</v>
      </c>
      <c r="R128" s="5">
        <f t="shared" si="71"/>
        <v>5.9547690469282575</v>
      </c>
      <c r="S128" s="5">
        <f t="shared" si="71"/>
        <v>4.5405554845551626</v>
      </c>
      <c r="T128" s="5">
        <f t="shared" si="60"/>
        <v>4.5405554845551617</v>
      </c>
      <c r="U128" s="2">
        <f t="shared" si="72"/>
        <v>3462.1533584179097</v>
      </c>
      <c r="V128" s="2">
        <f t="shared" si="73"/>
        <v>2211.581673848505</v>
      </c>
      <c r="W128" s="2">
        <f t="shared" si="74"/>
        <v>1686.3473998063007</v>
      </c>
      <c r="X128" s="2">
        <f t="shared" si="75"/>
        <v>2639.9175679272835</v>
      </c>
      <c r="Y128" s="2">
        <f t="shared" si="76"/>
        <v>10000</v>
      </c>
      <c r="Z128" s="2">
        <f t="shared" si="77"/>
        <v>-3443.4719364447342</v>
      </c>
      <c r="AA128" s="2">
        <f t="shared" si="77"/>
        <v>-2199.648207534296</v>
      </c>
      <c r="AB128" s="2">
        <f t="shared" si="77"/>
        <v>-1681.05488037276</v>
      </c>
      <c r="AC128" s="2">
        <f t="shared" si="77"/>
        <v>-2631.6323148217812</v>
      </c>
      <c r="AD128" s="2">
        <f t="shared" si="78"/>
        <v>-9955.8073391735707</v>
      </c>
      <c r="AE128" s="2">
        <f t="shared" si="79"/>
        <v>253.97529419410415</v>
      </c>
      <c r="AF128" s="2">
        <f t="shared" si="80"/>
        <v>162.23634487024458</v>
      </c>
      <c r="AG128" s="2">
        <f t="shared" si="81"/>
        <v>-94.39820445431549</v>
      </c>
      <c r="AH128" s="2">
        <f t="shared" si="82"/>
        <v>-147.77707034052617</v>
      </c>
      <c r="AI128" s="2">
        <f t="shared" si="83"/>
        <v>174.03636426950709</v>
      </c>
      <c r="AJ128" s="2">
        <f t="shared" si="84"/>
        <v>253.97529419410421</v>
      </c>
      <c r="AK128" s="2">
        <f t="shared" si="85"/>
        <v>-162.23634487024455</v>
      </c>
      <c r="AL128" s="2">
        <f t="shared" si="86"/>
        <v>-94.398204454315547</v>
      </c>
      <c r="AM128" s="2">
        <f t="shared" si="87"/>
        <v>147.77707034052608</v>
      </c>
      <c r="AN128" s="2">
        <f t="shared" si="88"/>
        <v>145.11781521007021</v>
      </c>
      <c r="AO128" s="2">
        <f t="shared" si="89"/>
        <v>-36721.681758676248</v>
      </c>
      <c r="AP128" s="2">
        <f t="shared" si="90"/>
        <v>-23457.365980892602</v>
      </c>
      <c r="AQ128" s="2">
        <f t="shared" si="91"/>
        <v>17886.415227590052</v>
      </c>
      <c r="AR128" s="2">
        <f t="shared" si="92"/>
        <v>28000.554210823215</v>
      </c>
      <c r="AS128" s="2">
        <f t="shared" si="93"/>
        <v>-14292.07830115558</v>
      </c>
      <c r="AT128" s="2">
        <f t="shared" si="94"/>
        <v>36721.681758676255</v>
      </c>
      <c r="AU128" s="2">
        <f t="shared" si="95"/>
        <v>-23457.365980892595</v>
      </c>
      <c r="AV128" s="2">
        <f t="shared" si="96"/>
        <v>-17886.415227590063</v>
      </c>
      <c r="AW128" s="2">
        <f t="shared" si="97"/>
        <v>28000.5542108232</v>
      </c>
      <c r="AX128" s="2">
        <f t="shared" si="98"/>
        <v>23378.454761016797</v>
      </c>
      <c r="AY128" s="2">
        <f t="shared" si="99"/>
        <v>23.938473112986287</v>
      </c>
      <c r="AZ128" s="2">
        <f t="shared" si="100"/>
        <v>-23.93847311298628</v>
      </c>
      <c r="BA128" s="2">
        <f t="shared" si="101"/>
        <v>-23.938473112986291</v>
      </c>
      <c r="BB128" s="2">
        <f t="shared" si="102"/>
        <v>23.938473112986276</v>
      </c>
      <c r="BC128" s="2">
        <f t="shared" si="103"/>
        <v>132.54524487664042</v>
      </c>
      <c r="BD128" s="2">
        <f t="shared" si="104"/>
        <v>84.66829865066785</v>
      </c>
      <c r="BE128" s="2">
        <f t="shared" si="105"/>
        <v>84.668298650667836</v>
      </c>
      <c r="BF128" s="2">
        <f t="shared" si="106"/>
        <v>132.5452448766404</v>
      </c>
      <c r="BG128" s="2">
        <f t="shared" si="107"/>
        <v>238.58144077795276</v>
      </c>
      <c r="BH128" s="2">
        <f t="shared" si="108"/>
        <v>152.40293757120213</v>
      </c>
      <c r="BI128" s="2">
        <f t="shared" si="109"/>
        <v>152.4029375712021</v>
      </c>
      <c r="BJ128" s="2">
        <f t="shared" si="110"/>
        <v>238.58144077795271</v>
      </c>
      <c r="BK128" s="2">
        <f t="shared" si="111"/>
        <v>6786.3165376839897</v>
      </c>
      <c r="BL128" s="2">
        <f t="shared" si="112"/>
        <v>4335.0168909141939</v>
      </c>
      <c r="BM128" s="2">
        <f t="shared" si="113"/>
        <v>4335.016890914193</v>
      </c>
      <c r="BN128" s="2">
        <f t="shared" si="114"/>
        <v>6786.3165376839879</v>
      </c>
      <c r="BO128" s="2">
        <f t="shared" si="115"/>
        <v>2819.1520282745701</v>
      </c>
    </row>
    <row r="129" spans="6:67" x14ac:dyDescent="0.25">
      <c r="F129" s="5">
        <v>9.0999999999999998E-2</v>
      </c>
      <c r="G129" s="5">
        <f t="shared" si="61"/>
        <v>2.3823744289722595</v>
      </c>
      <c r="H129" s="2">
        <f t="shared" si="62"/>
        <v>136.5</v>
      </c>
      <c r="I129" s="4">
        <f t="shared" si="63"/>
        <v>0.72537437101228741</v>
      </c>
      <c r="J129" s="2">
        <f t="shared" si="64"/>
        <v>0.68835457569375436</v>
      </c>
      <c r="K129" s="2">
        <f t="shared" si="65"/>
        <v>-0.72537437101228697</v>
      </c>
      <c r="L129" s="2">
        <f t="shared" si="66"/>
        <v>-0.68835457569375469</v>
      </c>
      <c r="M129" s="2">
        <f t="shared" si="67"/>
        <v>0</v>
      </c>
      <c r="N129" s="2">
        <f t="shared" si="68"/>
        <v>0</v>
      </c>
      <c r="O129" s="2">
        <f t="shared" si="69"/>
        <v>0</v>
      </c>
      <c r="P129" s="2">
        <f t="shared" si="70"/>
        <v>0</v>
      </c>
      <c r="Q129" s="5">
        <f t="shared" si="71"/>
        <v>5.9730366367539967</v>
      </c>
      <c r="R129" s="5">
        <f t="shared" si="71"/>
        <v>5.9360168414354639</v>
      </c>
      <c r="S129" s="5">
        <f t="shared" si="71"/>
        <v>4.5222878947294225</v>
      </c>
      <c r="T129" s="5">
        <f t="shared" si="60"/>
        <v>4.5593076900479552</v>
      </c>
      <c r="U129" s="2">
        <f t="shared" si="72"/>
        <v>3456.1410753998871</v>
      </c>
      <c r="V129" s="2">
        <f t="shared" si="73"/>
        <v>2188.5142310273295</v>
      </c>
      <c r="W129" s="2">
        <f t="shared" si="74"/>
        <v>1692.1561676962576</v>
      </c>
      <c r="X129" s="2">
        <f t="shared" si="75"/>
        <v>2663.1885258765237</v>
      </c>
      <c r="Y129" s="2">
        <f t="shared" si="76"/>
        <v>9999.9999999999982</v>
      </c>
      <c r="Z129" s="2">
        <f t="shared" si="77"/>
        <v>-3437.3776035223354</v>
      </c>
      <c r="AA129" s="2">
        <f t="shared" si="77"/>
        <v>-2176.7794263014002</v>
      </c>
      <c r="AB129" s="2">
        <f t="shared" si="77"/>
        <v>-1686.8880421055217</v>
      </c>
      <c r="AC129" s="2">
        <f t="shared" si="77"/>
        <v>-2654.7610935514149</v>
      </c>
      <c r="AD129" s="2">
        <f t="shared" si="78"/>
        <v>-9955.8061654806734</v>
      </c>
      <c r="AE129" s="2">
        <f t="shared" si="79"/>
        <v>260.87909887749225</v>
      </c>
      <c r="AF129" s="2">
        <f t="shared" si="80"/>
        <v>155.79620313158256</v>
      </c>
      <c r="AG129" s="2">
        <f t="shared" si="81"/>
        <v>-96.780353456250296</v>
      </c>
      <c r="AH129" s="2">
        <f t="shared" si="82"/>
        <v>-145.72429060012465</v>
      </c>
      <c r="AI129" s="2">
        <f t="shared" si="83"/>
        <v>174.17065795269988</v>
      </c>
      <c r="AJ129" s="2">
        <f t="shared" si="84"/>
        <v>247.56502103124791</v>
      </c>
      <c r="AK129" s="2">
        <f t="shared" si="85"/>
        <v>-164.17494245429711</v>
      </c>
      <c r="AL129" s="2">
        <f t="shared" si="86"/>
        <v>-91.841126184123652</v>
      </c>
      <c r="AM129" s="2">
        <f t="shared" si="87"/>
        <v>153.56136120507841</v>
      </c>
      <c r="AN129" s="2">
        <f t="shared" si="88"/>
        <v>145.11031359790556</v>
      </c>
      <c r="AO129" s="2">
        <f t="shared" si="89"/>
        <v>-37604.942380468856</v>
      </c>
      <c r="AP129" s="2">
        <f t="shared" si="90"/>
        <v>-22597.106773478408</v>
      </c>
      <c r="AQ129" s="2">
        <f t="shared" si="91"/>
        <v>18411.700736958523</v>
      </c>
      <c r="AR129" s="2">
        <f t="shared" si="92"/>
        <v>27498.270115833158</v>
      </c>
      <c r="AS129" s="2">
        <f t="shared" si="93"/>
        <v>-14292.07830115558</v>
      </c>
      <c r="AT129" s="2">
        <f t="shared" si="94"/>
        <v>35685.757852419672</v>
      </c>
      <c r="AU129" s="2">
        <f t="shared" si="95"/>
        <v>-23812.38200674333</v>
      </c>
      <c r="AV129" s="2">
        <f t="shared" si="96"/>
        <v>-17472.05161233191</v>
      </c>
      <c r="AW129" s="2">
        <f t="shared" si="97"/>
        <v>28977.130527672347</v>
      </c>
      <c r="AX129" s="2">
        <f t="shared" si="98"/>
        <v>23378.454761016779</v>
      </c>
      <c r="AY129" s="2">
        <f t="shared" si="99"/>
        <v>23.303633822879124</v>
      </c>
      <c r="AZ129" s="2">
        <f t="shared" si="100"/>
        <v>-24.55690616937521</v>
      </c>
      <c r="BA129" s="2">
        <f t="shared" si="101"/>
        <v>-23.303633822879139</v>
      </c>
      <c r="BB129" s="2">
        <f t="shared" si="102"/>
        <v>24.5569061693752</v>
      </c>
      <c r="BC129" s="2">
        <f t="shared" si="103"/>
        <v>131.91040558653324</v>
      </c>
      <c r="BD129" s="2">
        <f t="shared" si="104"/>
        <v>84.049865594278913</v>
      </c>
      <c r="BE129" s="2">
        <f t="shared" si="105"/>
        <v>85.303137940774988</v>
      </c>
      <c r="BF129" s="2">
        <f t="shared" si="106"/>
        <v>133.16367793302933</v>
      </c>
      <c r="BG129" s="2">
        <f t="shared" si="107"/>
        <v>237.43873005575983</v>
      </c>
      <c r="BH129" s="2">
        <f t="shared" si="108"/>
        <v>151.28975806970203</v>
      </c>
      <c r="BI129" s="2">
        <f t="shared" si="109"/>
        <v>153.54564829339498</v>
      </c>
      <c r="BJ129" s="2">
        <f t="shared" si="110"/>
        <v>239.69462027945281</v>
      </c>
      <c r="BK129" s="2">
        <f t="shared" si="111"/>
        <v>6753.8127660305017</v>
      </c>
      <c r="BL129" s="2">
        <f t="shared" si="112"/>
        <v>4303.3531184270805</v>
      </c>
      <c r="BM129" s="2">
        <f t="shared" si="113"/>
        <v>4367.5206625676792</v>
      </c>
      <c r="BN129" s="2">
        <f t="shared" si="114"/>
        <v>6817.9803101711022</v>
      </c>
      <c r="BO129" s="2">
        <f t="shared" si="115"/>
        <v>2819.1520282745696</v>
      </c>
    </row>
    <row r="130" spans="6:67" x14ac:dyDescent="0.25">
      <c r="F130" s="5">
        <v>9.1999999999999998E-2</v>
      </c>
      <c r="G130" s="5">
        <f t="shared" si="61"/>
        <v>2.4085543677521746</v>
      </c>
      <c r="H130" s="2">
        <f t="shared" si="62"/>
        <v>137.99999999999997</v>
      </c>
      <c r="I130" s="4">
        <f t="shared" si="63"/>
        <v>0.74314482547739402</v>
      </c>
      <c r="J130" s="2">
        <f t="shared" si="64"/>
        <v>0.66913060635885846</v>
      </c>
      <c r="K130" s="2">
        <f t="shared" si="65"/>
        <v>-0.74314482547739369</v>
      </c>
      <c r="L130" s="2">
        <f t="shared" si="66"/>
        <v>-0.6691306063588589</v>
      </c>
      <c r="M130" s="2">
        <f t="shared" si="67"/>
        <v>0</v>
      </c>
      <c r="N130" s="2">
        <f t="shared" si="68"/>
        <v>0</v>
      </c>
      <c r="O130" s="2">
        <f t="shared" si="69"/>
        <v>0</v>
      </c>
      <c r="P130" s="2">
        <f t="shared" si="70"/>
        <v>0</v>
      </c>
      <c r="Q130" s="5">
        <f t="shared" si="71"/>
        <v>5.9908070912191036</v>
      </c>
      <c r="R130" s="5">
        <f t="shared" si="71"/>
        <v>5.9167928721005678</v>
      </c>
      <c r="S130" s="5">
        <f t="shared" si="71"/>
        <v>4.5045174402643156</v>
      </c>
      <c r="T130" s="5">
        <f t="shared" si="60"/>
        <v>4.5785316593828504</v>
      </c>
      <c r="U130" s="2">
        <f t="shared" si="72"/>
        <v>3449.321082592845</v>
      </c>
      <c r="V130" s="2">
        <f t="shared" si="73"/>
        <v>2165.8126834493992</v>
      </c>
      <c r="W130" s="2">
        <f t="shared" si="74"/>
        <v>1698.3661729399225</v>
      </c>
      <c r="X130" s="2">
        <f t="shared" si="75"/>
        <v>2686.5000610178299</v>
      </c>
      <c r="Y130" s="2">
        <f t="shared" si="76"/>
        <v>9999.9999999999964</v>
      </c>
      <c r="Z130" s="2">
        <f t="shared" si="77"/>
        <v>-3430.4831459919637</v>
      </c>
      <c r="AA130" s="2">
        <f t="shared" si="77"/>
        <v>-2154.2746343974591</v>
      </c>
      <c r="AB130" s="2">
        <f t="shared" si="77"/>
        <v>-1693.1201653974163</v>
      </c>
      <c r="AC130" s="2">
        <f t="shared" si="77"/>
        <v>-2677.9270591243881</v>
      </c>
      <c r="AD130" s="2">
        <f t="shared" si="78"/>
        <v>-9955.8050049112262</v>
      </c>
      <c r="AE130" s="2">
        <f t="shared" si="79"/>
        <v>267.53349535285759</v>
      </c>
      <c r="AF130" s="2">
        <f t="shared" si="80"/>
        <v>149.39062633610871</v>
      </c>
      <c r="AG130" s="2">
        <f t="shared" si="81"/>
        <v>-99.12494274186848</v>
      </c>
      <c r="AH130" s="2">
        <f t="shared" si="82"/>
        <v>-143.49574709877399</v>
      </c>
      <c r="AI130" s="2">
        <f t="shared" si="83"/>
        <v>174.30343184832381</v>
      </c>
      <c r="AJ130" s="2">
        <f t="shared" si="84"/>
        <v>240.88824120085044</v>
      </c>
      <c r="AK130" s="2">
        <f t="shared" si="85"/>
        <v>-165.91509920705386</v>
      </c>
      <c r="AL130" s="2">
        <f t="shared" si="86"/>
        <v>-89.252499335570349</v>
      </c>
      <c r="AM130" s="2">
        <f t="shared" si="87"/>
        <v>159.36817255266294</v>
      </c>
      <c r="AN130" s="2">
        <f t="shared" si="88"/>
        <v>145.08881521088918</v>
      </c>
      <c r="AO130" s="2">
        <f t="shared" si="89"/>
        <v>-38450.176709084335</v>
      </c>
      <c r="AP130" s="2">
        <f t="shared" si="90"/>
        <v>-21738.173312043044</v>
      </c>
      <c r="AQ130" s="2">
        <f t="shared" si="91"/>
        <v>18931.980497792218</v>
      </c>
      <c r="AR130" s="2">
        <f t="shared" si="92"/>
        <v>26964.291222179578</v>
      </c>
      <c r="AS130" s="2">
        <f t="shared" si="93"/>
        <v>-14292.078301155583</v>
      </c>
      <c r="AT130" s="2">
        <f t="shared" si="94"/>
        <v>34620.694612826162</v>
      </c>
      <c r="AU130" s="2">
        <f t="shared" si="95"/>
        <v>-24142.687329880951</v>
      </c>
      <c r="AV130" s="2">
        <f t="shared" si="96"/>
        <v>-17046.431806779972</v>
      </c>
      <c r="AW130" s="2">
        <f t="shared" si="97"/>
        <v>29946.87928485154</v>
      </c>
      <c r="AX130" s="2">
        <f t="shared" si="98"/>
        <v>23378.454761016779</v>
      </c>
      <c r="AY130" s="2">
        <f t="shared" si="99"/>
        <v>22.652823386192235</v>
      </c>
      <c r="AZ130" s="2">
        <f t="shared" si="100"/>
        <v>-25.158509148920498</v>
      </c>
      <c r="BA130" s="2">
        <f t="shared" si="101"/>
        <v>-22.652823386192249</v>
      </c>
      <c r="BB130" s="2">
        <f t="shared" si="102"/>
        <v>25.158509148920487</v>
      </c>
      <c r="BC130" s="2">
        <f t="shared" si="103"/>
        <v>131.25959514984635</v>
      </c>
      <c r="BD130" s="2">
        <f t="shared" si="104"/>
        <v>83.448262614733622</v>
      </c>
      <c r="BE130" s="2">
        <f t="shared" si="105"/>
        <v>85.95394837746187</v>
      </c>
      <c r="BF130" s="2">
        <f t="shared" si="106"/>
        <v>133.76528091257461</v>
      </c>
      <c r="BG130" s="2">
        <f t="shared" si="107"/>
        <v>236.26727126972341</v>
      </c>
      <c r="BH130" s="2">
        <f t="shared" si="108"/>
        <v>150.2068727065205</v>
      </c>
      <c r="BI130" s="2">
        <f t="shared" si="109"/>
        <v>154.71710707943137</v>
      </c>
      <c r="BJ130" s="2">
        <f t="shared" si="110"/>
        <v>240.77750564263428</v>
      </c>
      <c r="BK130" s="2">
        <f t="shared" si="111"/>
        <v>6720.4912716721337</v>
      </c>
      <c r="BL130" s="2">
        <f t="shared" si="112"/>
        <v>4272.551045874362</v>
      </c>
      <c r="BM130" s="2">
        <f t="shared" si="113"/>
        <v>4400.8421569260481</v>
      </c>
      <c r="BN130" s="2">
        <f t="shared" si="114"/>
        <v>6848.7823827238199</v>
      </c>
      <c r="BO130" s="2">
        <f t="shared" si="115"/>
        <v>2819.1520282745696</v>
      </c>
    </row>
    <row r="131" spans="6:67" x14ac:dyDescent="0.25">
      <c r="F131" s="5">
        <v>9.2999999999999999E-2</v>
      </c>
      <c r="G131" s="5">
        <f t="shared" si="61"/>
        <v>2.4347343065320897</v>
      </c>
      <c r="H131" s="2">
        <f t="shared" si="62"/>
        <v>139.5</v>
      </c>
      <c r="I131" s="4">
        <f t="shared" si="63"/>
        <v>0.76040596560003093</v>
      </c>
      <c r="J131" s="2">
        <f t="shared" si="64"/>
        <v>0.6494480483301841</v>
      </c>
      <c r="K131" s="2">
        <f t="shared" si="65"/>
        <v>-0.76040596560003049</v>
      </c>
      <c r="L131" s="2">
        <f t="shared" si="66"/>
        <v>-0.64944804833018421</v>
      </c>
      <c r="M131" s="2">
        <f t="shared" si="67"/>
        <v>0</v>
      </c>
      <c r="N131" s="2">
        <f t="shared" si="68"/>
        <v>0</v>
      </c>
      <c r="O131" s="2">
        <f t="shared" si="69"/>
        <v>0</v>
      </c>
      <c r="P131" s="2">
        <f t="shared" si="70"/>
        <v>0</v>
      </c>
      <c r="Q131" s="5">
        <f t="shared" si="71"/>
        <v>6.0080682313417402</v>
      </c>
      <c r="R131" s="5">
        <f t="shared" si="71"/>
        <v>5.8971103140718935</v>
      </c>
      <c r="S131" s="5">
        <f t="shared" si="71"/>
        <v>4.487256300141679</v>
      </c>
      <c r="T131" s="5">
        <f t="shared" si="60"/>
        <v>4.5982142174115257</v>
      </c>
      <c r="U131" s="2">
        <f t="shared" si="72"/>
        <v>3441.6986810184389</v>
      </c>
      <c r="V131" s="2">
        <f t="shared" si="73"/>
        <v>2143.4919626822052</v>
      </c>
      <c r="W131" s="2">
        <f t="shared" si="74"/>
        <v>1704.973786449151</v>
      </c>
      <c r="X131" s="2">
        <f t="shared" si="75"/>
        <v>2709.8355698502028</v>
      </c>
      <c r="Y131" s="2">
        <f t="shared" si="76"/>
        <v>9999.9999999999964</v>
      </c>
      <c r="Z131" s="2">
        <f t="shared" si="77"/>
        <v>-3422.7940018373129</v>
      </c>
      <c r="AA131" s="2">
        <f t="shared" si="77"/>
        <v>-2132.1486035281227</v>
      </c>
      <c r="AB131" s="2">
        <f t="shared" si="77"/>
        <v>-1699.7476324440306</v>
      </c>
      <c r="AC131" s="2">
        <f t="shared" si="77"/>
        <v>-2701.1136323712121</v>
      </c>
      <c r="AD131" s="2">
        <f t="shared" si="78"/>
        <v>-9955.8038701806781</v>
      </c>
      <c r="AE131" s="2">
        <f t="shared" si="79"/>
        <v>273.92671817953948</v>
      </c>
      <c r="AF131" s="2">
        <f t="shared" si="80"/>
        <v>143.02628290644975</v>
      </c>
      <c r="AG131" s="2">
        <f t="shared" si="81"/>
        <v>-101.43256513313548</v>
      </c>
      <c r="AH131" s="2">
        <f t="shared" si="82"/>
        <v>-141.08720469505951</v>
      </c>
      <c r="AI131" s="2">
        <f t="shared" si="83"/>
        <v>174.43323125779423</v>
      </c>
      <c r="AJ131" s="2">
        <f t="shared" si="84"/>
        <v>233.95551922953896</v>
      </c>
      <c r="AK131" s="2">
        <f t="shared" si="85"/>
        <v>-167.4622612837058</v>
      </c>
      <c r="AL131" s="2">
        <f t="shared" si="86"/>
        <v>-86.631594757226196</v>
      </c>
      <c r="AM131" s="2">
        <f t="shared" si="87"/>
        <v>165.1918924012412</v>
      </c>
      <c r="AN131" s="2">
        <f t="shared" si="88"/>
        <v>145.05355558984817</v>
      </c>
      <c r="AO131" s="2">
        <f t="shared" si="89"/>
        <v>-39256.323132662685</v>
      </c>
      <c r="AP131" s="2">
        <f t="shared" si="90"/>
        <v>-20881.300076630909</v>
      </c>
      <c r="AQ131" s="2">
        <f t="shared" si="91"/>
        <v>19447.083576114102</v>
      </c>
      <c r="AR131" s="2">
        <f t="shared" si="92"/>
        <v>26398.4613320239</v>
      </c>
      <c r="AS131" s="2">
        <f t="shared" si="93"/>
        <v>-14292.07830115559</v>
      </c>
      <c r="AT131" s="2">
        <f t="shared" si="94"/>
        <v>33528.067369919896</v>
      </c>
      <c r="AU131" s="2">
        <f t="shared" si="95"/>
        <v>-24448.861134589006</v>
      </c>
      <c r="AV131" s="2">
        <f t="shared" si="96"/>
        <v>-16609.378470952881</v>
      </c>
      <c r="AW131" s="2">
        <f t="shared" si="97"/>
        <v>30908.626996638781</v>
      </c>
      <c r="AX131" s="2">
        <f t="shared" si="98"/>
        <v>23378.45476101679</v>
      </c>
      <c r="AY131" s="2">
        <f t="shared" si="99"/>
        <v>21.98648783589023</v>
      </c>
      <c r="AZ131" s="2">
        <f t="shared" si="100"/>
        <v>-25.742869742990681</v>
      </c>
      <c r="BA131" s="2">
        <f t="shared" si="101"/>
        <v>-21.986487835890244</v>
      </c>
      <c r="BB131" s="2">
        <f t="shared" si="102"/>
        <v>25.742869742990678</v>
      </c>
      <c r="BC131" s="2">
        <f t="shared" si="103"/>
        <v>130.59325959954435</v>
      </c>
      <c r="BD131" s="2">
        <f t="shared" si="104"/>
        <v>82.863902020663446</v>
      </c>
      <c r="BE131" s="2">
        <f t="shared" si="105"/>
        <v>86.620283927763879</v>
      </c>
      <c r="BF131" s="2">
        <f t="shared" si="106"/>
        <v>134.34964150664479</v>
      </c>
      <c r="BG131" s="2">
        <f t="shared" si="107"/>
        <v>235.06786727917984</v>
      </c>
      <c r="BH131" s="2">
        <f t="shared" si="108"/>
        <v>149.15502363719418</v>
      </c>
      <c r="BI131" s="2">
        <f t="shared" si="109"/>
        <v>155.91651106997497</v>
      </c>
      <c r="BJ131" s="2">
        <f t="shared" si="110"/>
        <v>241.8293547119606</v>
      </c>
      <c r="BK131" s="2">
        <f t="shared" si="111"/>
        <v>6686.3748914966709</v>
      </c>
      <c r="BL131" s="2">
        <f t="shared" si="112"/>
        <v>4242.6317834579686</v>
      </c>
      <c r="BM131" s="2">
        <f t="shared" si="113"/>
        <v>4434.958537101511</v>
      </c>
      <c r="BN131" s="2">
        <f t="shared" si="114"/>
        <v>6878.7016451402133</v>
      </c>
      <c r="BO131" s="2">
        <f t="shared" si="115"/>
        <v>2819.1520282745696</v>
      </c>
    </row>
    <row r="132" spans="6:67" x14ac:dyDescent="0.25">
      <c r="F132" s="5">
        <v>9.4E-2</v>
      </c>
      <c r="G132" s="5">
        <f t="shared" si="61"/>
        <v>2.4609142453120043</v>
      </c>
      <c r="H132" s="2">
        <f t="shared" si="62"/>
        <v>141</v>
      </c>
      <c r="I132" s="4">
        <f t="shared" si="63"/>
        <v>0.77714596145697068</v>
      </c>
      <c r="J132" s="2">
        <f t="shared" si="64"/>
        <v>0.62932039104983784</v>
      </c>
      <c r="K132" s="2">
        <f t="shared" si="65"/>
        <v>-0.77714596145697057</v>
      </c>
      <c r="L132" s="2">
        <f t="shared" si="66"/>
        <v>-0.62932039104983795</v>
      </c>
      <c r="M132" s="2">
        <f t="shared" si="67"/>
        <v>0</v>
      </c>
      <c r="N132" s="2">
        <f t="shared" si="68"/>
        <v>0</v>
      </c>
      <c r="O132" s="2">
        <f t="shared" si="69"/>
        <v>0</v>
      </c>
      <c r="P132" s="2">
        <f t="shared" si="70"/>
        <v>0</v>
      </c>
      <c r="Q132" s="5">
        <f t="shared" si="71"/>
        <v>6.0248082271986805</v>
      </c>
      <c r="R132" s="5">
        <f t="shared" si="71"/>
        <v>5.8769826567915473</v>
      </c>
      <c r="S132" s="5">
        <f t="shared" si="71"/>
        <v>4.4705163042847387</v>
      </c>
      <c r="T132" s="5">
        <f t="shared" si="60"/>
        <v>4.6183418746918719</v>
      </c>
      <c r="U132" s="2">
        <f t="shared" si="72"/>
        <v>3433.2801376792117</v>
      </c>
      <c r="V132" s="2">
        <f t="shared" si="73"/>
        <v>2121.5663232435654</v>
      </c>
      <c r="W132" s="2">
        <f t="shared" si="74"/>
        <v>1711.9755226849511</v>
      </c>
      <c r="X132" s="2">
        <f t="shared" si="75"/>
        <v>2733.1780163922708</v>
      </c>
      <c r="Y132" s="2">
        <f t="shared" si="76"/>
        <v>10000</v>
      </c>
      <c r="Z132" s="2">
        <f t="shared" si="77"/>
        <v>-3414.3165619983342</v>
      </c>
      <c r="AA132" s="2">
        <f t="shared" si="77"/>
        <v>-2110.415437551032</v>
      </c>
      <c r="AB132" s="2">
        <f t="shared" si="77"/>
        <v>-1706.7669669495886</v>
      </c>
      <c r="AC132" s="2">
        <f t="shared" si="77"/>
        <v>-2724.3038072224149</v>
      </c>
      <c r="AD132" s="2">
        <f t="shared" si="78"/>
        <v>-9955.8027737213706</v>
      </c>
      <c r="AE132" s="2">
        <f t="shared" si="79"/>
        <v>280.04756190698009</v>
      </c>
      <c r="AF132" s="2">
        <f t="shared" si="80"/>
        <v>136.70940069327759</v>
      </c>
      <c r="AG132" s="2">
        <f t="shared" si="81"/>
        <v>-103.70374668468813</v>
      </c>
      <c r="AH132" s="2">
        <f t="shared" si="82"/>
        <v>-138.49458184395073</v>
      </c>
      <c r="AI132" s="2">
        <f t="shared" si="83"/>
        <v>174.55863407161885</v>
      </c>
      <c r="AJ132" s="2">
        <f t="shared" si="84"/>
        <v>226.77804416746295</v>
      </c>
      <c r="AK132" s="2">
        <f t="shared" si="85"/>
        <v>-168.82205018773928</v>
      </c>
      <c r="AL132" s="2">
        <f t="shared" si="86"/>
        <v>-83.977638247760183</v>
      </c>
      <c r="AM132" s="2">
        <f t="shared" si="87"/>
        <v>171.02656531460551</v>
      </c>
      <c r="AN132" s="2">
        <f t="shared" si="88"/>
        <v>145.004921046569</v>
      </c>
      <c r="AO132" s="2">
        <f t="shared" si="89"/>
        <v>-40022.396903217472</v>
      </c>
      <c r="AP132" s="2">
        <f t="shared" si="90"/>
        <v>-20027.17422272711</v>
      </c>
      <c r="AQ132" s="2">
        <f t="shared" si="91"/>
        <v>19956.822953516941</v>
      </c>
      <c r="AR132" s="2">
        <f t="shared" si="92"/>
        <v>25800.669871272061</v>
      </c>
      <c r="AS132" s="2">
        <f t="shared" si="93"/>
        <v>-14292.078301155583</v>
      </c>
      <c r="AT132" s="2">
        <f t="shared" si="94"/>
        <v>32409.497982418834</v>
      </c>
      <c r="AU132" s="2">
        <f t="shared" si="95"/>
        <v>-24731.50050107776</v>
      </c>
      <c r="AV132" s="2">
        <f t="shared" si="96"/>
        <v>-16160.716581057659</v>
      </c>
      <c r="AW132" s="2">
        <f t="shared" si="97"/>
        <v>31861.173860733401</v>
      </c>
      <c r="AX132" s="2">
        <f t="shared" si="98"/>
        <v>23378.454761016816</v>
      </c>
      <c r="AY132" s="2">
        <f t="shared" si="99"/>
        <v>21.305083845075082</v>
      </c>
      <c r="AZ132" s="2">
        <f t="shared" si="100"/>
        <v>-26.309587460024055</v>
      </c>
      <c r="BA132" s="2">
        <f t="shared" si="101"/>
        <v>-21.305083845075085</v>
      </c>
      <c r="BB132" s="2">
        <f t="shared" si="102"/>
        <v>26.309587460024055</v>
      </c>
      <c r="BC132" s="2">
        <f t="shared" si="103"/>
        <v>129.91185560872921</v>
      </c>
      <c r="BD132" s="2">
        <f t="shared" si="104"/>
        <v>82.297184303630075</v>
      </c>
      <c r="BE132" s="2">
        <f t="shared" si="105"/>
        <v>87.301687918579034</v>
      </c>
      <c r="BF132" s="2">
        <f t="shared" si="106"/>
        <v>134.91635922367817</v>
      </c>
      <c r="BG132" s="2">
        <f t="shared" si="107"/>
        <v>233.84134009571258</v>
      </c>
      <c r="BH132" s="2">
        <f t="shared" si="108"/>
        <v>148.13493174653414</v>
      </c>
      <c r="BI132" s="2">
        <f t="shared" si="109"/>
        <v>157.14303825344226</v>
      </c>
      <c r="BJ132" s="2">
        <f t="shared" si="110"/>
        <v>242.8494466026207</v>
      </c>
      <c r="BK132" s="2">
        <f t="shared" si="111"/>
        <v>6651.4870071669357</v>
      </c>
      <c r="BL132" s="2">
        <f t="shared" si="112"/>
        <v>4213.6158363458599</v>
      </c>
      <c r="BM132" s="2">
        <f t="shared" si="113"/>
        <v>4469.8464214312471</v>
      </c>
      <c r="BN132" s="2">
        <f t="shared" si="114"/>
        <v>6907.717592252322</v>
      </c>
      <c r="BO132" s="2">
        <f t="shared" si="115"/>
        <v>2819.1520282745696</v>
      </c>
    </row>
    <row r="133" spans="6:67" x14ac:dyDescent="0.25">
      <c r="F133" s="5">
        <v>9.5000000000000001E-2</v>
      </c>
      <c r="G133" s="5">
        <f t="shared" si="61"/>
        <v>2.4870941840919194</v>
      </c>
      <c r="H133" s="2">
        <f t="shared" si="62"/>
        <v>142.5</v>
      </c>
      <c r="I133" s="4">
        <f t="shared" si="63"/>
        <v>0.79335334029123505</v>
      </c>
      <c r="J133" s="2">
        <f t="shared" si="64"/>
        <v>0.60876142900872088</v>
      </c>
      <c r="K133" s="2">
        <f t="shared" si="65"/>
        <v>-0.79335334029123494</v>
      </c>
      <c r="L133" s="2">
        <f t="shared" si="66"/>
        <v>-0.60876142900872099</v>
      </c>
      <c r="M133" s="2">
        <f t="shared" si="67"/>
        <v>0</v>
      </c>
      <c r="N133" s="2">
        <f t="shared" si="68"/>
        <v>0</v>
      </c>
      <c r="O133" s="2">
        <f t="shared" si="69"/>
        <v>0</v>
      </c>
      <c r="P133" s="2">
        <f t="shared" si="70"/>
        <v>0</v>
      </c>
      <c r="Q133" s="5">
        <f t="shared" si="71"/>
        <v>6.0410156060329445</v>
      </c>
      <c r="R133" s="5">
        <f t="shared" si="71"/>
        <v>5.8564236947504309</v>
      </c>
      <c r="S133" s="5">
        <f t="shared" si="71"/>
        <v>4.4543089254504746</v>
      </c>
      <c r="T133" s="5">
        <f t="shared" si="60"/>
        <v>4.6389008367329883</v>
      </c>
      <c r="U133" s="2">
        <f t="shared" si="72"/>
        <v>3424.0726784047361</v>
      </c>
      <c r="V133" s="2">
        <f t="shared" si="73"/>
        <v>2100.0493356910551</v>
      </c>
      <c r="W133" s="2">
        <f t="shared" si="74"/>
        <v>1719.3680391875378</v>
      </c>
      <c r="X133" s="2">
        <f t="shared" si="75"/>
        <v>2756.5099467166692</v>
      </c>
      <c r="Y133" s="2">
        <f t="shared" si="76"/>
        <v>9999.9999999999982</v>
      </c>
      <c r="Z133" s="2">
        <f t="shared" si="77"/>
        <v>-3405.0581627994293</v>
      </c>
      <c r="AA133" s="2">
        <f t="shared" si="77"/>
        <v>-2089.0885655977477</v>
      </c>
      <c r="AB133" s="2">
        <f t="shared" si="77"/>
        <v>-1714.1748336588491</v>
      </c>
      <c r="AC133" s="2">
        <f t="shared" si="77"/>
        <v>-2747.4801654903108</v>
      </c>
      <c r="AD133" s="2">
        <f t="shared" si="78"/>
        <v>-9955.8017275463371</v>
      </c>
      <c r="AE133" s="2">
        <f t="shared" si="79"/>
        <v>285.88541826786042</v>
      </c>
      <c r="AF133" s="2">
        <f t="shared" si="80"/>
        <v>130.4457669478808</v>
      </c>
      <c r="AG133" s="2">
        <f t="shared" si="81"/>
        <v>-105.9389458804829</v>
      </c>
      <c r="AH133" s="2">
        <f t="shared" si="82"/>
        <v>-135.71397298493079</v>
      </c>
      <c r="AI133" s="2">
        <f t="shared" si="83"/>
        <v>174.67826635032756</v>
      </c>
      <c r="AJ133" s="2">
        <f t="shared" si="84"/>
        <v>219.36759690658269</v>
      </c>
      <c r="AK133" s="2">
        <f t="shared" si="85"/>
        <v>-170.00023326620888</v>
      </c>
      <c r="AL133" s="2">
        <f t="shared" si="86"/>
        <v>-81.289812252137082</v>
      </c>
      <c r="AM133" s="2">
        <f t="shared" si="87"/>
        <v>176.86589304304761</v>
      </c>
      <c r="AN133" s="2">
        <f t="shared" si="88"/>
        <v>144.94344443128432</v>
      </c>
      <c r="AO133" s="2">
        <f t="shared" si="89"/>
        <v>-40747.492452185295</v>
      </c>
      <c r="AP133" s="2">
        <f t="shared" si="90"/>
        <v>-19176.435518761526</v>
      </c>
      <c r="AQ133" s="2">
        <f t="shared" si="91"/>
        <v>20460.99565619136</v>
      </c>
      <c r="AR133" s="2">
        <f t="shared" si="92"/>
        <v>25170.854013599892</v>
      </c>
      <c r="AS133" s="2">
        <f t="shared" si="93"/>
        <v>-14292.078301155576</v>
      </c>
      <c r="AT133" s="2">
        <f t="shared" si="94"/>
        <v>31266.650651030781</v>
      </c>
      <c r="AU133" s="2">
        <f t="shared" si="95"/>
        <v>-24991.217328703315</v>
      </c>
      <c r="AV133" s="2">
        <f t="shared" si="96"/>
        <v>-15700.274167915917</v>
      </c>
      <c r="AW133" s="2">
        <f t="shared" si="97"/>
        <v>32803.29560660525</v>
      </c>
      <c r="AX133" s="2">
        <f t="shared" si="98"/>
        <v>23378.454761016801</v>
      </c>
      <c r="AY133" s="2">
        <f t="shared" si="99"/>
        <v>20.609078414005197</v>
      </c>
      <c r="AZ133" s="2">
        <f t="shared" si="100"/>
        <v>-26.85827390000555</v>
      </c>
      <c r="BA133" s="2">
        <f t="shared" si="101"/>
        <v>-20.609078414005197</v>
      </c>
      <c r="BB133" s="2">
        <f t="shared" si="102"/>
        <v>26.85827390000555</v>
      </c>
      <c r="BC133" s="2">
        <f t="shared" si="103"/>
        <v>129.21585017765932</v>
      </c>
      <c r="BD133" s="2">
        <f t="shared" si="104"/>
        <v>81.748497863648566</v>
      </c>
      <c r="BE133" s="2">
        <f t="shared" si="105"/>
        <v>87.997693349648927</v>
      </c>
      <c r="BF133" s="2">
        <f t="shared" si="106"/>
        <v>135.46504566365968</v>
      </c>
      <c r="BG133" s="2">
        <f t="shared" si="107"/>
        <v>232.58853031978677</v>
      </c>
      <c r="BH133" s="2">
        <f t="shared" si="108"/>
        <v>147.14729615456741</v>
      </c>
      <c r="BI133" s="2">
        <f t="shared" si="109"/>
        <v>158.39584802936804</v>
      </c>
      <c r="BJ133" s="2">
        <f t="shared" si="110"/>
        <v>243.83708219458742</v>
      </c>
      <c r="BK133" s="2">
        <f t="shared" si="111"/>
        <v>6615.8515290961577</v>
      </c>
      <c r="BL133" s="2">
        <f t="shared" si="112"/>
        <v>4185.5230906188071</v>
      </c>
      <c r="BM133" s="2">
        <f t="shared" si="113"/>
        <v>4505.481899502025</v>
      </c>
      <c r="BN133" s="2">
        <f t="shared" si="114"/>
        <v>6935.8103379793756</v>
      </c>
      <c r="BO133" s="2">
        <f t="shared" si="115"/>
        <v>2819.1520282745696</v>
      </c>
    </row>
    <row r="134" spans="6:67" x14ac:dyDescent="0.25">
      <c r="F134" s="5">
        <v>9.6000000000000002E-2</v>
      </c>
      <c r="G134" s="5">
        <f t="shared" si="61"/>
        <v>2.5132741228718345</v>
      </c>
      <c r="H134" s="2">
        <f t="shared" si="62"/>
        <v>144</v>
      </c>
      <c r="I134" s="4">
        <f t="shared" si="63"/>
        <v>0.80901699437494734</v>
      </c>
      <c r="J134" s="2">
        <f t="shared" si="64"/>
        <v>0.58778525229247325</v>
      </c>
      <c r="K134" s="2">
        <f t="shared" si="65"/>
        <v>-0.80901699437494734</v>
      </c>
      <c r="L134" s="2">
        <f t="shared" si="66"/>
        <v>-0.58778525229247336</v>
      </c>
      <c r="M134" s="2">
        <f t="shared" si="67"/>
        <v>0</v>
      </c>
      <c r="N134" s="2">
        <f t="shared" si="68"/>
        <v>0</v>
      </c>
      <c r="O134" s="2">
        <f t="shared" si="69"/>
        <v>0</v>
      </c>
      <c r="P134" s="2">
        <f t="shared" si="70"/>
        <v>0</v>
      </c>
      <c r="Q134" s="5">
        <f t="shared" si="71"/>
        <v>6.056679260116657</v>
      </c>
      <c r="R134" s="5">
        <f t="shared" si="71"/>
        <v>5.8354475180341829</v>
      </c>
      <c r="S134" s="5">
        <f t="shared" si="71"/>
        <v>4.4386452713667621</v>
      </c>
      <c r="T134" s="5">
        <f t="shared" si="60"/>
        <v>4.6598770134492362</v>
      </c>
      <c r="U134" s="2">
        <f t="shared" si="72"/>
        <v>3414.0844789081111</v>
      </c>
      <c r="V134" s="2">
        <f t="shared" si="73"/>
        <v>2078.9538813127128</v>
      </c>
      <c r="W134" s="2">
        <f t="shared" si="74"/>
        <v>1727.1481348757954</v>
      </c>
      <c r="X134" s="2">
        <f t="shared" si="75"/>
        <v>2779.8135049033785</v>
      </c>
      <c r="Y134" s="2">
        <f t="shared" si="76"/>
        <v>9999.9999999999982</v>
      </c>
      <c r="Z134" s="2">
        <f t="shared" si="77"/>
        <v>-3395.0270766277999</v>
      </c>
      <c r="AA134" s="2">
        <f t="shared" si="77"/>
        <v>-2068.1807367631413</v>
      </c>
      <c r="AB134" s="2">
        <f t="shared" si="77"/>
        <v>-1721.9680366627672</v>
      </c>
      <c r="AC134" s="2">
        <f t="shared" si="77"/>
        <v>-2770.6248930639863</v>
      </c>
      <c r="AD134" s="2">
        <f t="shared" si="78"/>
        <v>-9955.8007431176957</v>
      </c>
      <c r="AE134" s="2">
        <f t="shared" si="79"/>
        <v>291.43031119929799</v>
      </c>
      <c r="AF134" s="2">
        <f t="shared" si="80"/>
        <v>124.24073023634858</v>
      </c>
      <c r="AG134" s="2">
        <f t="shared" si="81"/>
        <v>-108.13855267851132</v>
      </c>
      <c r="AH134" s="2">
        <f t="shared" si="82"/>
        <v>-132.74167137949473</v>
      </c>
      <c r="AI134" s="2">
        <f t="shared" si="83"/>
        <v>174.79081737764051</v>
      </c>
      <c r="AJ134" s="2">
        <f t="shared" si="84"/>
        <v>211.73651503612709</v>
      </c>
      <c r="AK134" s="2">
        <f t="shared" si="85"/>
        <v>-171.0026948834464</v>
      </c>
      <c r="AL134" s="2">
        <f t="shared" si="86"/>
        <v>-78.567257437886539</v>
      </c>
      <c r="AM134" s="2">
        <f t="shared" si="87"/>
        <v>182.70323657986225</v>
      </c>
      <c r="AN134" s="2">
        <f t="shared" si="88"/>
        <v>144.86979929465639</v>
      </c>
      <c r="AO134" s="2">
        <f t="shared" si="89"/>
        <v>-41430.78545502598</v>
      </c>
      <c r="AP134" s="2">
        <f t="shared" si="90"/>
        <v>-18329.676474477139</v>
      </c>
      <c r="AQ134" s="2">
        <f t="shared" si="91"/>
        <v>20959.382893762682</v>
      </c>
      <c r="AR134" s="2">
        <f t="shared" si="92"/>
        <v>24509.000734584853</v>
      </c>
      <c r="AS134" s="2">
        <f t="shared" si="93"/>
        <v>-14292.07830115558</v>
      </c>
      <c r="AT134" s="2">
        <f t="shared" si="94"/>
        <v>30101.227601742317</v>
      </c>
      <c r="AU134" s="2">
        <f t="shared" si="95"/>
        <v>-25228.635307556127</v>
      </c>
      <c r="AV134" s="2">
        <f t="shared" si="96"/>
        <v>-15227.883033066664</v>
      </c>
      <c r="AW134" s="2">
        <f t="shared" si="97"/>
        <v>33733.745499897283</v>
      </c>
      <c r="AX134" s="2">
        <f t="shared" si="98"/>
        <v>23378.454761016808</v>
      </c>
      <c r="AY134" s="2">
        <f t="shared" si="99"/>
        <v>19.898948550036788</v>
      </c>
      <c r="AZ134" s="2">
        <f t="shared" si="100"/>
        <v>-27.388553020656701</v>
      </c>
      <c r="BA134" s="2">
        <f t="shared" si="101"/>
        <v>-19.898948550036792</v>
      </c>
      <c r="BB134" s="2">
        <f t="shared" si="102"/>
        <v>27.388553020656698</v>
      </c>
      <c r="BC134" s="2">
        <f t="shared" si="103"/>
        <v>128.50572031369092</v>
      </c>
      <c r="BD134" s="2">
        <f t="shared" si="104"/>
        <v>81.218218742997422</v>
      </c>
      <c r="BE134" s="2">
        <f t="shared" si="105"/>
        <v>88.707823213617331</v>
      </c>
      <c r="BF134" s="2">
        <f t="shared" si="106"/>
        <v>135.99532478431081</v>
      </c>
      <c r="BG134" s="2">
        <f t="shared" si="107"/>
        <v>231.31029656464364</v>
      </c>
      <c r="BH134" s="2">
        <f t="shared" si="108"/>
        <v>146.19279373739536</v>
      </c>
      <c r="BI134" s="2">
        <f t="shared" si="109"/>
        <v>159.6740817845112</v>
      </c>
      <c r="BJ134" s="2">
        <f t="shared" si="110"/>
        <v>244.79158461175945</v>
      </c>
      <c r="BK134" s="2">
        <f t="shared" si="111"/>
        <v>6579.492880060975</v>
      </c>
      <c r="BL134" s="2">
        <f t="shared" si="112"/>
        <v>4158.3727996414682</v>
      </c>
      <c r="BM134" s="2">
        <f t="shared" si="113"/>
        <v>4541.8405485372077</v>
      </c>
      <c r="BN134" s="2">
        <f t="shared" si="114"/>
        <v>6962.9606289567146</v>
      </c>
      <c r="BO134" s="2">
        <f t="shared" si="115"/>
        <v>2819.1520282745696</v>
      </c>
    </row>
    <row r="135" spans="6:67" x14ac:dyDescent="0.25">
      <c r="F135" s="5">
        <v>9.7000000000000003E-2</v>
      </c>
      <c r="G135" s="5">
        <f t="shared" si="61"/>
        <v>2.5394540616517496</v>
      </c>
      <c r="H135" s="2">
        <f t="shared" si="62"/>
        <v>145.5</v>
      </c>
      <c r="I135" s="4">
        <f t="shared" si="63"/>
        <v>0.8241261886220157</v>
      </c>
      <c r="J135" s="2">
        <f t="shared" si="64"/>
        <v>0.56640623692483283</v>
      </c>
      <c r="K135" s="2">
        <f t="shared" si="65"/>
        <v>-0.82412618862201559</v>
      </c>
      <c r="L135" s="2">
        <f t="shared" si="66"/>
        <v>-0.56640623692483294</v>
      </c>
      <c r="M135" s="2">
        <f t="shared" si="67"/>
        <v>0</v>
      </c>
      <c r="N135" s="2">
        <f t="shared" si="68"/>
        <v>0</v>
      </c>
      <c r="O135" s="2">
        <f t="shared" si="69"/>
        <v>0</v>
      </c>
      <c r="P135" s="2">
        <f t="shared" si="70"/>
        <v>0</v>
      </c>
      <c r="Q135" s="5">
        <f t="shared" si="71"/>
        <v>6.0717884543637251</v>
      </c>
      <c r="R135" s="5">
        <f t="shared" si="71"/>
        <v>5.814068502666542</v>
      </c>
      <c r="S135" s="5">
        <f t="shared" si="71"/>
        <v>4.4235360771196941</v>
      </c>
      <c r="T135" s="5">
        <f t="shared" si="60"/>
        <v>4.6812560288168763</v>
      </c>
      <c r="U135" s="2">
        <f t="shared" si="72"/>
        <v>3403.3246540698487</v>
      </c>
      <c r="V135" s="2">
        <f t="shared" si="73"/>
        <v>2058.2921484117269</v>
      </c>
      <c r="W135" s="2">
        <f t="shared" si="74"/>
        <v>1735.3127471282671</v>
      </c>
      <c r="X135" s="2">
        <f t="shared" si="75"/>
        <v>2803.0704503901552</v>
      </c>
      <c r="Y135" s="2">
        <f t="shared" si="76"/>
        <v>9999.9999999999982</v>
      </c>
      <c r="Z135" s="2">
        <f t="shared" si="77"/>
        <v>-3384.232500880863</v>
      </c>
      <c r="AA135" s="2">
        <f t="shared" si="77"/>
        <v>-2047.7040163560953</v>
      </c>
      <c r="AB135" s="2">
        <f t="shared" si="77"/>
        <v>-1730.1435164897189</v>
      </c>
      <c r="AC135" s="2">
        <f t="shared" si="77"/>
        <v>-2793.7197974943729</v>
      </c>
      <c r="AD135" s="2">
        <f t="shared" si="78"/>
        <v>-9955.7998312210511</v>
      </c>
      <c r="AE135" s="2">
        <f t="shared" si="79"/>
        <v>296.67292951670737</v>
      </c>
      <c r="AF135" s="2">
        <f t="shared" si="80"/>
        <v>118.0992042043961</v>
      </c>
      <c r="AG135" s="2">
        <f t="shared" si="81"/>
        <v>-110.30288738861843</v>
      </c>
      <c r="AH135" s="2">
        <f t="shared" si="82"/>
        <v>-129.5741923115354</v>
      </c>
      <c r="AI135" s="2">
        <f t="shared" si="83"/>
        <v>174.89505402094966</v>
      </c>
      <c r="AJ135" s="2">
        <f t="shared" si="84"/>
        <v>203.89765538939147</v>
      </c>
      <c r="AK135" s="2">
        <f t="shared" si="85"/>
        <v>-171.83540839642708</v>
      </c>
      <c r="AL135" s="2">
        <f t="shared" si="86"/>
        <v>-75.809074180975486</v>
      </c>
      <c r="AM135" s="2">
        <f t="shared" si="87"/>
        <v>188.53161969622363</v>
      </c>
      <c r="AN135" s="2">
        <f t="shared" si="88"/>
        <v>144.78479250821255</v>
      </c>
      <c r="AO135" s="2">
        <f t="shared" si="89"/>
        <v>-42071.534637028868</v>
      </c>
      <c r="AP135" s="2">
        <f t="shared" si="90"/>
        <v>-17487.442654107239</v>
      </c>
      <c r="AQ135" s="2">
        <f t="shared" si="91"/>
        <v>21451.750205370274</v>
      </c>
      <c r="AR135" s="2">
        <f t="shared" si="92"/>
        <v>23815.148784610265</v>
      </c>
      <c r="AS135" s="2">
        <f t="shared" si="93"/>
        <v>-14292.078301155565</v>
      </c>
      <c r="AT135" s="2">
        <f t="shared" si="94"/>
        <v>28914.964655178173</v>
      </c>
      <c r="AU135" s="2">
        <f t="shared" si="95"/>
        <v>-25444.386950117652</v>
      </c>
      <c r="AV135" s="2">
        <f t="shared" si="96"/>
        <v>-14743.379444829239</v>
      </c>
      <c r="AW135" s="2">
        <f t="shared" si="97"/>
        <v>34651.256500785523</v>
      </c>
      <c r="AX135" s="2">
        <f t="shared" si="98"/>
        <v>23378.454761016805</v>
      </c>
      <c r="AY135" s="2">
        <f t="shared" si="99"/>
        <v>19.175180940706841</v>
      </c>
      <c r="AZ135" s="2">
        <f t="shared" si="100"/>
        <v>-27.900061395156239</v>
      </c>
      <c r="BA135" s="2">
        <f t="shared" si="101"/>
        <v>-19.175180940706845</v>
      </c>
      <c r="BB135" s="2">
        <f t="shared" si="102"/>
        <v>27.900061395156236</v>
      </c>
      <c r="BC135" s="2">
        <f t="shared" si="103"/>
        <v>127.78195270436096</v>
      </c>
      <c r="BD135" s="2">
        <f t="shared" si="104"/>
        <v>80.70671036849788</v>
      </c>
      <c r="BE135" s="2">
        <f t="shared" si="105"/>
        <v>89.431590822947271</v>
      </c>
      <c r="BF135" s="2">
        <f t="shared" si="106"/>
        <v>136.50683315881037</v>
      </c>
      <c r="BG135" s="2">
        <f t="shared" si="107"/>
        <v>230.00751486784969</v>
      </c>
      <c r="BH135" s="2">
        <f t="shared" si="108"/>
        <v>145.27207866329618</v>
      </c>
      <c r="BI135" s="2">
        <f t="shared" si="109"/>
        <v>160.97686348130509</v>
      </c>
      <c r="BJ135" s="2">
        <f t="shared" si="110"/>
        <v>245.71229968585865</v>
      </c>
      <c r="BK135" s="2">
        <f t="shared" si="111"/>
        <v>6542.4359784632816</v>
      </c>
      <c r="BL135" s="2">
        <f t="shared" si="112"/>
        <v>4132.1835708670915</v>
      </c>
      <c r="BM135" s="2">
        <f t="shared" si="113"/>
        <v>4578.8974501349003</v>
      </c>
      <c r="BN135" s="2">
        <f t="shared" si="114"/>
        <v>6989.1498577310904</v>
      </c>
      <c r="BO135" s="2">
        <f t="shared" si="115"/>
        <v>2819.1520282745696</v>
      </c>
    </row>
    <row r="136" spans="6:67" x14ac:dyDescent="0.25">
      <c r="F136" s="5">
        <v>9.8000000000000004E-2</v>
      </c>
      <c r="G136" s="5">
        <f t="shared" si="61"/>
        <v>2.5656340004316642</v>
      </c>
      <c r="H136" s="2">
        <f t="shared" si="62"/>
        <v>147</v>
      </c>
      <c r="I136" s="4">
        <f t="shared" si="63"/>
        <v>0.83867056794542394</v>
      </c>
      <c r="J136" s="2">
        <f t="shared" si="64"/>
        <v>0.54463903501502697</v>
      </c>
      <c r="K136" s="2">
        <f t="shared" si="65"/>
        <v>-0.83867056794542405</v>
      </c>
      <c r="L136" s="2">
        <f t="shared" si="66"/>
        <v>-0.54463903501502708</v>
      </c>
      <c r="M136" s="2">
        <f t="shared" si="67"/>
        <v>0</v>
      </c>
      <c r="N136" s="2">
        <f t="shared" si="68"/>
        <v>0</v>
      </c>
      <c r="O136" s="2">
        <f t="shared" si="69"/>
        <v>0</v>
      </c>
      <c r="P136" s="2">
        <f t="shared" si="70"/>
        <v>0</v>
      </c>
      <c r="Q136" s="5">
        <f t="shared" si="71"/>
        <v>6.0863328336871332</v>
      </c>
      <c r="R136" s="5">
        <f t="shared" si="71"/>
        <v>5.792301300756737</v>
      </c>
      <c r="S136" s="5">
        <f t="shared" si="71"/>
        <v>4.4089916977962851</v>
      </c>
      <c r="T136" s="5">
        <f t="shared" si="60"/>
        <v>4.7030232307266822</v>
      </c>
      <c r="U136" s="2">
        <f t="shared" si="72"/>
        <v>3391.8032454705472</v>
      </c>
      <c r="V136" s="2">
        <f t="shared" si="73"/>
        <v>2038.0756301736349</v>
      </c>
      <c r="W136" s="2">
        <f t="shared" si="74"/>
        <v>1743.8589476616619</v>
      </c>
      <c r="X136" s="2">
        <f t="shared" si="75"/>
        <v>2826.2621766941538</v>
      </c>
      <c r="Y136" s="2">
        <f t="shared" si="76"/>
        <v>9999.9999999999964</v>
      </c>
      <c r="Z136" s="2">
        <f t="shared" si="77"/>
        <v>-3372.6845452058324</v>
      </c>
      <c r="AA136" s="2">
        <f t="shared" si="77"/>
        <v>-2027.6697837013164</v>
      </c>
      <c r="AB136" s="2">
        <f t="shared" si="77"/>
        <v>-1738.6983459979949</v>
      </c>
      <c r="AC136" s="2">
        <f t="shared" si="77"/>
        <v>-2816.7463269421878</v>
      </c>
      <c r="AD136" s="2">
        <f t="shared" si="78"/>
        <v>-9955.799001847332</v>
      </c>
      <c r="AE136" s="2">
        <f t="shared" si="79"/>
        <v>301.60465707676406</v>
      </c>
      <c r="AF136" s="2">
        <f t="shared" si="80"/>
        <v>112.02567309415778</v>
      </c>
      <c r="AG136" s="2">
        <f t="shared" si="81"/>
        <v>-112.43219937147077</v>
      </c>
      <c r="AH136" s="2">
        <f t="shared" si="82"/>
        <v>-126.20829655767268</v>
      </c>
      <c r="AI136" s="2">
        <f t="shared" si="83"/>
        <v>174.9898342417784</v>
      </c>
      <c r="AJ136" s="2">
        <f t="shared" si="84"/>
        <v>195.86435444938198</v>
      </c>
      <c r="AK136" s="2">
        <f t="shared" si="85"/>
        <v>-172.50440904543962</v>
      </c>
      <c r="AL136" s="2">
        <f t="shared" si="86"/>
        <v>-73.014323991729484</v>
      </c>
      <c r="AM136" s="2">
        <f t="shared" si="87"/>
        <v>194.3437340118808</v>
      </c>
      <c r="AN136" s="2">
        <f t="shared" si="88"/>
        <v>144.68935542409366</v>
      </c>
      <c r="AO136" s="2">
        <f t="shared" si="89"/>
        <v>-42669.083313568743</v>
      </c>
      <c r="AP136" s="2">
        <f t="shared" si="90"/>
        <v>-16650.233167581173</v>
      </c>
      <c r="AQ136" s="2">
        <f t="shared" si="91"/>
        <v>21937.847610781733</v>
      </c>
      <c r="AR136" s="2">
        <f t="shared" si="92"/>
        <v>23089.39056921261</v>
      </c>
      <c r="AS136" s="2">
        <f t="shared" si="93"/>
        <v>-14292.078301155572</v>
      </c>
      <c r="AT136" s="2">
        <f t="shared" si="94"/>
        <v>27709.62669860875</v>
      </c>
      <c r="AU136" s="2">
        <f t="shared" si="95"/>
        <v>-25639.110694101753</v>
      </c>
      <c r="AV136" s="2">
        <f t="shared" si="96"/>
        <v>-14246.604816851519</v>
      </c>
      <c r="AW136" s="2">
        <f t="shared" si="97"/>
        <v>35554.543573361349</v>
      </c>
      <c r="AX136" s="2">
        <f t="shared" si="98"/>
        <v>23378.454761016827</v>
      </c>
      <c r="AY136" s="2">
        <f t="shared" si="99"/>
        <v>18.438271620181808</v>
      </c>
      <c r="AZ136" s="2">
        <f t="shared" si="100"/>
        <v>-28.392448461214698</v>
      </c>
      <c r="BA136" s="2">
        <f t="shared" si="101"/>
        <v>-18.438271620181798</v>
      </c>
      <c r="BB136" s="2">
        <f t="shared" si="102"/>
        <v>28.392448461214698</v>
      </c>
      <c r="BC136" s="2">
        <f t="shared" si="103"/>
        <v>127.04504338383593</v>
      </c>
      <c r="BD136" s="2">
        <f t="shared" si="104"/>
        <v>80.214323302439425</v>
      </c>
      <c r="BE136" s="2">
        <f t="shared" si="105"/>
        <v>90.168500143472329</v>
      </c>
      <c r="BF136" s="2">
        <f t="shared" si="106"/>
        <v>136.99922022486882</v>
      </c>
      <c r="BG136" s="2">
        <f t="shared" si="107"/>
        <v>228.68107809090469</v>
      </c>
      <c r="BH136" s="2">
        <f t="shared" si="108"/>
        <v>144.38578194439094</v>
      </c>
      <c r="BI136" s="2">
        <f t="shared" si="109"/>
        <v>162.3033002582502</v>
      </c>
      <c r="BJ136" s="2">
        <f t="shared" si="110"/>
        <v>246.59859640476387</v>
      </c>
      <c r="BK136" s="2">
        <f t="shared" si="111"/>
        <v>6504.7062212523997</v>
      </c>
      <c r="BL136" s="2">
        <f t="shared" si="112"/>
        <v>4106.9733530848989</v>
      </c>
      <c r="BM136" s="2">
        <f t="shared" si="113"/>
        <v>4616.6272073457831</v>
      </c>
      <c r="BN136" s="2">
        <f t="shared" si="114"/>
        <v>7014.3600755132848</v>
      </c>
      <c r="BO136" s="2">
        <f t="shared" si="115"/>
        <v>2819.1520282745696</v>
      </c>
    </row>
    <row r="137" spans="6:67" x14ac:dyDescent="0.25">
      <c r="F137" s="5">
        <v>9.9000000000000005E-2</v>
      </c>
      <c r="G137" s="5">
        <f t="shared" si="61"/>
        <v>2.5918139392115793</v>
      </c>
      <c r="H137" s="2">
        <f t="shared" si="62"/>
        <v>148.5</v>
      </c>
      <c r="I137" s="4">
        <f t="shared" si="63"/>
        <v>0.85264016435409218</v>
      </c>
      <c r="J137" s="2">
        <f t="shared" si="64"/>
        <v>0.52249856471594858</v>
      </c>
      <c r="K137" s="2">
        <f t="shared" si="65"/>
        <v>-0.85264016435409229</v>
      </c>
      <c r="L137" s="2">
        <f t="shared" si="66"/>
        <v>-0.52249856471594869</v>
      </c>
      <c r="M137" s="2">
        <f t="shared" si="67"/>
        <v>0</v>
      </c>
      <c r="N137" s="2">
        <f t="shared" si="68"/>
        <v>0</v>
      </c>
      <c r="O137" s="2">
        <f t="shared" si="69"/>
        <v>0</v>
      </c>
      <c r="P137" s="2">
        <f t="shared" si="70"/>
        <v>0</v>
      </c>
      <c r="Q137" s="5">
        <f t="shared" si="71"/>
        <v>6.1003024300958018</v>
      </c>
      <c r="R137" s="5">
        <f t="shared" si="71"/>
        <v>5.7701608304576579</v>
      </c>
      <c r="S137" s="5">
        <f t="shared" si="71"/>
        <v>4.3950221013876174</v>
      </c>
      <c r="T137" s="5">
        <f t="shared" si="60"/>
        <v>4.7251637010257612</v>
      </c>
      <c r="U137" s="2">
        <f t="shared" si="72"/>
        <v>3379.5312071979079</v>
      </c>
      <c r="V137" s="2">
        <f t="shared" si="73"/>
        <v>2018.3151241004421</v>
      </c>
      <c r="W137" s="2">
        <f t="shared" si="74"/>
        <v>1752.7839372267833</v>
      </c>
      <c r="X137" s="2">
        <f t="shared" si="75"/>
        <v>2849.3697314748651</v>
      </c>
      <c r="Y137" s="2">
        <f t="shared" si="76"/>
        <v>9999.9999999999982</v>
      </c>
      <c r="Z137" s="2">
        <f t="shared" si="77"/>
        <v>-3360.3942170585296</v>
      </c>
      <c r="AA137" s="2">
        <f t="shared" si="77"/>
        <v>-2008.0887314780548</v>
      </c>
      <c r="AB137" s="2">
        <f t="shared" si="77"/>
        <v>-1747.6297250892026</v>
      </c>
      <c r="AC137" s="2">
        <f t="shared" si="77"/>
        <v>-2839.6855904575459</v>
      </c>
      <c r="AD137" s="2">
        <f t="shared" si="78"/>
        <v>-9955.7982640833325</v>
      </c>
      <c r="AE137" s="2">
        <f t="shared" si="79"/>
        <v>306.21760027880867</v>
      </c>
      <c r="AF137" s="2">
        <f t="shared" si="80"/>
        <v>106.02419890750345</v>
      </c>
      <c r="AG137" s="2">
        <f t="shared" si="81"/>
        <v>-114.52666554973888</v>
      </c>
      <c r="AH137" s="2">
        <f t="shared" si="82"/>
        <v>-122.64101402838037</v>
      </c>
      <c r="AI137" s="2">
        <f t="shared" si="83"/>
        <v>175.07411960819286</v>
      </c>
      <c r="AJ137" s="2">
        <f t="shared" si="84"/>
        <v>187.65038679317263</v>
      </c>
      <c r="AK137" s="2">
        <f t="shared" si="85"/>
        <v>-173.01576786368798</v>
      </c>
      <c r="AL137" s="2">
        <f t="shared" si="86"/>
        <v>-70.182030911918361</v>
      </c>
      <c r="AM137" s="2">
        <f t="shared" si="87"/>
        <v>200.13194565339813</v>
      </c>
      <c r="AN137" s="2">
        <f t="shared" si="88"/>
        <v>144.58453367096442</v>
      </c>
      <c r="AO137" s="2">
        <f t="shared" si="89"/>
        <v>-43222.860659175116</v>
      </c>
      <c r="AP137" s="2">
        <f t="shared" si="90"/>
        <v>-15818.50133230459</v>
      </c>
      <c r="AQ137" s="2">
        <f t="shared" si="91"/>
        <v>22417.409764713862</v>
      </c>
      <c r="AR137" s="2">
        <f t="shared" si="92"/>
        <v>22331.873925610278</v>
      </c>
      <c r="AS137" s="2">
        <f t="shared" si="93"/>
        <v>-14292.078301155561</v>
      </c>
      <c r="AT137" s="2">
        <f t="shared" si="94"/>
        <v>26487.003077604975</v>
      </c>
      <c r="AU137" s="2">
        <f t="shared" si="95"/>
        <v>-25813.448086970271</v>
      </c>
      <c r="AV137" s="2">
        <f t="shared" si="96"/>
        <v>-13737.406371872456</v>
      </c>
      <c r="AW137" s="2">
        <f t="shared" si="97"/>
        <v>36442.306142254572</v>
      </c>
      <c r="AX137" s="2">
        <f t="shared" si="98"/>
        <v>23378.454761016823</v>
      </c>
      <c r="AY137" s="2">
        <f t="shared" si="99"/>
        <v>17.688725629300503</v>
      </c>
      <c r="AZ137" s="2">
        <f t="shared" si="100"/>
        <v>-28.865376761332293</v>
      </c>
      <c r="BA137" s="2">
        <f t="shared" si="101"/>
        <v>-17.688725629300496</v>
      </c>
      <c r="BB137" s="2">
        <f t="shared" si="102"/>
        <v>28.865376761332289</v>
      </c>
      <c r="BC137" s="2">
        <f t="shared" si="103"/>
        <v>126.29549739295463</v>
      </c>
      <c r="BD137" s="2">
        <f t="shared" si="104"/>
        <v>79.741395002321838</v>
      </c>
      <c r="BE137" s="2">
        <f t="shared" si="105"/>
        <v>90.918046134353631</v>
      </c>
      <c r="BF137" s="2">
        <f t="shared" si="106"/>
        <v>137.47214852498641</v>
      </c>
      <c r="BG137" s="2">
        <f t="shared" si="107"/>
        <v>227.33189530731832</v>
      </c>
      <c r="BH137" s="2">
        <f t="shared" si="108"/>
        <v>143.53451100417931</v>
      </c>
      <c r="BI137" s="2">
        <f t="shared" si="109"/>
        <v>163.65248304183652</v>
      </c>
      <c r="BJ137" s="2">
        <f t="shared" si="110"/>
        <v>247.44986734497553</v>
      </c>
      <c r="BK137" s="2">
        <f t="shared" si="111"/>
        <v>6466.329466519277</v>
      </c>
      <c r="BL137" s="2">
        <f t="shared" si="112"/>
        <v>4082.7594241188781</v>
      </c>
      <c r="BM137" s="2">
        <f t="shared" si="113"/>
        <v>4655.0039620789066</v>
      </c>
      <c r="BN137" s="2">
        <f t="shared" si="114"/>
        <v>7038.5740044793047</v>
      </c>
      <c r="BO137" s="2">
        <f t="shared" si="115"/>
        <v>2819.1520282745696</v>
      </c>
    </row>
    <row r="138" spans="6:67" x14ac:dyDescent="0.25">
      <c r="F138" s="5">
        <v>0.1</v>
      </c>
      <c r="G138" s="5">
        <f t="shared" si="61"/>
        <v>2.6179938779914944</v>
      </c>
      <c r="H138" s="2">
        <f t="shared" si="62"/>
        <v>150.00000000000003</v>
      </c>
      <c r="I138" s="4">
        <f t="shared" si="63"/>
        <v>0.86602540378443871</v>
      </c>
      <c r="J138" s="2">
        <f t="shared" si="64"/>
        <v>0.49999999999999961</v>
      </c>
      <c r="K138" s="2">
        <f t="shared" si="65"/>
        <v>-0.86602540378443882</v>
      </c>
      <c r="L138" s="2">
        <f t="shared" si="66"/>
        <v>-0.49999999999999972</v>
      </c>
      <c r="M138" s="2">
        <f t="shared" si="67"/>
        <v>0</v>
      </c>
      <c r="N138" s="2">
        <f t="shared" si="68"/>
        <v>0</v>
      </c>
      <c r="O138" s="2">
        <f t="shared" si="69"/>
        <v>0</v>
      </c>
      <c r="P138" s="2">
        <f t="shared" si="70"/>
        <v>0</v>
      </c>
      <c r="Q138" s="5">
        <f t="shared" si="71"/>
        <v>6.1136876695261479</v>
      </c>
      <c r="R138" s="5">
        <f t="shared" si="71"/>
        <v>5.7476622657417096</v>
      </c>
      <c r="S138" s="5">
        <f t="shared" si="71"/>
        <v>4.3816368619572703</v>
      </c>
      <c r="T138" s="5">
        <f t="shared" si="60"/>
        <v>4.7476622657417096</v>
      </c>
      <c r="U138" s="2">
        <f t="shared" si="72"/>
        <v>3366.520389957891</v>
      </c>
      <c r="V138" s="2">
        <f t="shared" si="73"/>
        <v>1999.0207329920229</v>
      </c>
      <c r="W138" s="2">
        <f t="shared" si="74"/>
        <v>1762.0850391455256</v>
      </c>
      <c r="X138" s="2">
        <f t="shared" si="75"/>
        <v>2872.3738379045585</v>
      </c>
      <c r="Y138" s="2">
        <f t="shared" si="76"/>
        <v>9999.9999999999982</v>
      </c>
      <c r="Z138" s="2">
        <f t="shared" si="77"/>
        <v>-3347.3734056125295</v>
      </c>
      <c r="AA138" s="2">
        <f t="shared" si="77"/>
        <v>-1988.9708665775702</v>
      </c>
      <c r="AB138" s="2">
        <f t="shared" si="77"/>
        <v>-1756.9349742659988</v>
      </c>
      <c r="AC138" s="2">
        <f t="shared" si="77"/>
        <v>-2862.5183795560506</v>
      </c>
      <c r="AD138" s="2">
        <f t="shared" si="78"/>
        <v>-9955.7976260121486</v>
      </c>
      <c r="AE138" s="2">
        <f t="shared" si="79"/>
        <v>310.50461276791714</v>
      </c>
      <c r="AF138" s="2">
        <f t="shared" si="80"/>
        <v>100.0984301046152</v>
      </c>
      <c r="AG138" s="2">
        <f t="shared" si="81"/>
        <v>-116.58638872555822</v>
      </c>
      <c r="AH138" s="2">
        <f t="shared" si="82"/>
        <v>-118.86966747489302</v>
      </c>
      <c r="AI138" s="2">
        <f t="shared" si="83"/>
        <v>175.14698667208111</v>
      </c>
      <c r="AJ138" s="2">
        <f t="shared" si="84"/>
        <v>179.26992176617742</v>
      </c>
      <c r="AK138" s="2">
        <f t="shared" si="85"/>
        <v>-173.37556669907573</v>
      </c>
      <c r="AL138" s="2">
        <f t="shared" si="86"/>
        <v>-67.311182914547331</v>
      </c>
      <c r="AM138" s="2">
        <f t="shared" si="87"/>
        <v>205.88830354533252</v>
      </c>
      <c r="AN138" s="2">
        <f t="shared" si="88"/>
        <v>144.47147569788689</v>
      </c>
      <c r="AO138" s="2">
        <f t="shared" si="89"/>
        <v>-43732.382700927425</v>
      </c>
      <c r="AP138" s="2">
        <f t="shared" si="90"/>
        <v>-14992.655497440161</v>
      </c>
      <c r="AQ138" s="2">
        <f t="shared" si="91"/>
        <v>22890.156112927838</v>
      </c>
      <c r="AR138" s="2">
        <f t="shared" si="92"/>
        <v>21542.803784284177</v>
      </c>
      <c r="AS138" s="2">
        <f t="shared" si="93"/>
        <v>-14292.078301155572</v>
      </c>
      <c r="AT138" s="2">
        <f t="shared" si="94"/>
        <v>25248.902924684178</v>
      </c>
      <c r="AU138" s="2">
        <f t="shared" si="95"/>
        <v>-25968.041061943222</v>
      </c>
      <c r="AV138" s="2">
        <f t="shared" si="96"/>
        <v>-13215.637793591433</v>
      </c>
      <c r="AW138" s="2">
        <f t="shared" si="97"/>
        <v>37313.230691867298</v>
      </c>
      <c r="AX138" s="2">
        <f t="shared" si="98"/>
        <v>23378.454761016823</v>
      </c>
      <c r="AY138" s="2">
        <f t="shared" si="99"/>
        <v>16.92705666944444</v>
      </c>
      <c r="AZ138" s="2">
        <f t="shared" si="100"/>
        <v>-29.318522174075405</v>
      </c>
      <c r="BA138" s="2">
        <f t="shared" si="101"/>
        <v>-16.927056669444433</v>
      </c>
      <c r="BB138" s="2">
        <f t="shared" si="102"/>
        <v>29.318522174075405</v>
      </c>
      <c r="BC138" s="2">
        <f t="shared" si="103"/>
        <v>125.53382843309856</v>
      </c>
      <c r="BD138" s="2">
        <f t="shared" si="104"/>
        <v>79.288249589578726</v>
      </c>
      <c r="BE138" s="2">
        <f t="shared" si="105"/>
        <v>91.679715094209683</v>
      </c>
      <c r="BF138" s="2">
        <f t="shared" si="106"/>
        <v>137.92529393772952</v>
      </c>
      <c r="BG138" s="2">
        <f t="shared" si="107"/>
        <v>225.9608911795774</v>
      </c>
      <c r="BH138" s="2">
        <f t="shared" si="108"/>
        <v>142.7188492612417</v>
      </c>
      <c r="BI138" s="2">
        <f t="shared" si="109"/>
        <v>165.02348716957741</v>
      </c>
      <c r="BJ138" s="2">
        <f t="shared" si="110"/>
        <v>248.26552908791314</v>
      </c>
      <c r="BK138" s="2">
        <f t="shared" si="111"/>
        <v>6427.3320157746466</v>
      </c>
      <c r="BL138" s="2">
        <f t="shared" si="112"/>
        <v>4059.5583789864309</v>
      </c>
      <c r="BM138" s="2">
        <f t="shared" si="113"/>
        <v>4694.0014128235362</v>
      </c>
      <c r="BN138" s="2">
        <f t="shared" si="114"/>
        <v>7061.7750496117515</v>
      </c>
      <c r="BO138" s="2">
        <f t="shared" si="115"/>
        <v>2819.1520282745696</v>
      </c>
    </row>
    <row r="139" spans="6:67" x14ac:dyDescent="0.25">
      <c r="F139" s="5">
        <v>0.10100000000000001</v>
      </c>
      <c r="G139" s="5">
        <f t="shared" si="61"/>
        <v>2.6441738167714091</v>
      </c>
      <c r="H139" s="2">
        <f t="shared" si="62"/>
        <v>151.5</v>
      </c>
      <c r="I139" s="4">
        <f t="shared" si="63"/>
        <v>0.87881711266196527</v>
      </c>
      <c r="J139" s="2">
        <f t="shared" si="64"/>
        <v>0.47715876025960868</v>
      </c>
      <c r="K139" s="2">
        <f t="shared" si="65"/>
        <v>-0.87881711266196516</v>
      </c>
      <c r="L139" s="2">
        <f t="shared" si="66"/>
        <v>-0.47715876025960879</v>
      </c>
      <c r="M139" s="2">
        <f t="shared" si="67"/>
        <v>0</v>
      </c>
      <c r="N139" s="2">
        <f t="shared" si="68"/>
        <v>0</v>
      </c>
      <c r="O139" s="2">
        <f t="shared" si="69"/>
        <v>0</v>
      </c>
      <c r="P139" s="2">
        <f t="shared" si="70"/>
        <v>0</v>
      </c>
      <c r="Q139" s="5">
        <f t="shared" si="71"/>
        <v>6.1264793784036744</v>
      </c>
      <c r="R139" s="5">
        <f t="shared" si="71"/>
        <v>5.7248210260013179</v>
      </c>
      <c r="S139" s="5">
        <f t="shared" si="71"/>
        <v>4.3688451530797447</v>
      </c>
      <c r="T139" s="5">
        <f t="shared" si="60"/>
        <v>4.7705035054821003</v>
      </c>
      <c r="U139" s="2">
        <f t="shared" si="72"/>
        <v>3352.7835235238585</v>
      </c>
      <c r="V139" s="2">
        <f t="shared" si="73"/>
        <v>1980.2018674511362</v>
      </c>
      <c r="W139" s="2">
        <f t="shared" si="74"/>
        <v>1771.7596917163662</v>
      </c>
      <c r="X139" s="2">
        <f t="shared" si="75"/>
        <v>2895.2549173086377</v>
      </c>
      <c r="Y139" s="2">
        <f t="shared" si="76"/>
        <v>9999.9999999999982</v>
      </c>
      <c r="Z139" s="2">
        <f t="shared" si="77"/>
        <v>-3333.634864053588</v>
      </c>
      <c r="AA139" s="2">
        <f t="shared" si="77"/>
        <v>-1970.3255124572531</v>
      </c>
      <c r="AB139" s="2">
        <f t="shared" si="77"/>
        <v>-1766.6115270613898</v>
      </c>
      <c r="AC139" s="2">
        <f t="shared" si="77"/>
        <v>-2885.2251910523923</v>
      </c>
      <c r="AD139" s="2">
        <f t="shared" si="78"/>
        <v>-9955.7970946246242</v>
      </c>
      <c r="AE139" s="2">
        <f t="shared" si="79"/>
        <v>314.4593172176364</v>
      </c>
      <c r="AF139" s="2">
        <f t="shared" si="80"/>
        <v>94.251611721707036</v>
      </c>
      <c r="AG139" s="2">
        <f t="shared" si="81"/>
        <v>-118.61139570131003</v>
      </c>
      <c r="AH139" s="2">
        <f t="shared" si="82"/>
        <v>-114.89189615139118</v>
      </c>
      <c r="AI139" s="2">
        <f t="shared" si="83"/>
        <v>175.20763708664225</v>
      </c>
      <c r="AJ139" s="2">
        <f t="shared" si="84"/>
        <v>170.73747858772703</v>
      </c>
      <c r="AK139" s="2">
        <f t="shared" si="85"/>
        <v>-173.58987443076973</v>
      </c>
      <c r="AL139" s="2">
        <f t="shared" si="86"/>
        <v>-64.40073333809633</v>
      </c>
      <c r="AM139" s="2">
        <f t="shared" si="87"/>
        <v>211.60454937281156</v>
      </c>
      <c r="AN139" s="2">
        <f t="shared" si="88"/>
        <v>144.35142019167253</v>
      </c>
      <c r="AO139" s="2">
        <f t="shared" si="89"/>
        <v>-44197.253032857712</v>
      </c>
      <c r="AP139" s="2">
        <f t="shared" si="90"/>
        <v>-14173.060022051191</v>
      </c>
      <c r="AQ139" s="2">
        <f t="shared" si="91"/>
        <v>23355.791049075458</v>
      </c>
      <c r="AR139" s="2">
        <f t="shared" si="92"/>
        <v>20722.443704677888</v>
      </c>
      <c r="AS139" s="2">
        <f t="shared" si="93"/>
        <v>-14292.078301155558</v>
      </c>
      <c r="AT139" s="2">
        <f t="shared" si="94"/>
        <v>23997.150442552302</v>
      </c>
      <c r="AU139" s="2">
        <f t="shared" si="95"/>
        <v>-26103.52931461859</v>
      </c>
      <c r="AV139" s="2">
        <f t="shared" si="96"/>
        <v>-12681.159869659919</v>
      </c>
      <c r="AW139" s="2">
        <f t="shared" si="97"/>
        <v>38165.993502743004</v>
      </c>
      <c r="AX139" s="2">
        <f t="shared" si="98"/>
        <v>23378.454761016794</v>
      </c>
      <c r="AY139" s="2">
        <f t="shared" si="99"/>
        <v>16.153786750472502</v>
      </c>
      <c r="AZ139" s="2">
        <f t="shared" si="100"/>
        <v>-29.751574136213257</v>
      </c>
      <c r="BA139" s="2">
        <f t="shared" si="101"/>
        <v>-16.153786750472506</v>
      </c>
      <c r="BB139" s="2">
        <f t="shared" si="102"/>
        <v>29.751574136213254</v>
      </c>
      <c r="BC139" s="2">
        <f t="shared" si="103"/>
        <v>124.76055851412663</v>
      </c>
      <c r="BD139" s="2">
        <f t="shared" si="104"/>
        <v>78.855197627440873</v>
      </c>
      <c r="BE139" s="2">
        <f t="shared" si="105"/>
        <v>92.452985013181618</v>
      </c>
      <c r="BF139" s="2">
        <f t="shared" si="106"/>
        <v>138.35834589986737</v>
      </c>
      <c r="BG139" s="2">
        <f t="shared" si="107"/>
        <v>224.56900532542792</v>
      </c>
      <c r="BH139" s="2">
        <f t="shared" si="108"/>
        <v>141.93935572939355</v>
      </c>
      <c r="BI139" s="2">
        <f t="shared" si="109"/>
        <v>166.41537302372689</v>
      </c>
      <c r="BJ139" s="2">
        <f t="shared" si="110"/>
        <v>249.04502261976126</v>
      </c>
      <c r="BK139" s="2">
        <f t="shared" si="111"/>
        <v>6387.7405959232838</v>
      </c>
      <c r="BL139" s="2">
        <f t="shared" si="112"/>
        <v>4037.386118524973</v>
      </c>
      <c r="BM139" s="2">
        <f t="shared" si="113"/>
        <v>4733.592832674899</v>
      </c>
      <c r="BN139" s="2">
        <f t="shared" si="114"/>
        <v>7083.9473100732093</v>
      </c>
      <c r="BO139" s="2">
        <f t="shared" si="115"/>
        <v>2819.1520282745696</v>
      </c>
    </row>
    <row r="140" spans="6:67" x14ac:dyDescent="0.25">
      <c r="F140" s="5">
        <v>0.10199999999999999</v>
      </c>
      <c r="G140" s="5">
        <f t="shared" si="61"/>
        <v>2.6703537555513237</v>
      </c>
      <c r="H140" s="2">
        <f t="shared" si="62"/>
        <v>152.99999999999997</v>
      </c>
      <c r="I140" s="4">
        <f t="shared" si="63"/>
        <v>0.89100652418836757</v>
      </c>
      <c r="J140" s="2">
        <f t="shared" si="64"/>
        <v>0.45399049973954775</v>
      </c>
      <c r="K140" s="2">
        <f t="shared" si="65"/>
        <v>-0.89100652418836734</v>
      </c>
      <c r="L140" s="2">
        <f t="shared" si="66"/>
        <v>-0.45399049973954786</v>
      </c>
      <c r="M140" s="2">
        <f t="shared" si="67"/>
        <v>0</v>
      </c>
      <c r="N140" s="2">
        <f t="shared" si="68"/>
        <v>0</v>
      </c>
      <c r="O140" s="2">
        <f t="shared" si="69"/>
        <v>0</v>
      </c>
      <c r="P140" s="2">
        <f t="shared" si="70"/>
        <v>0</v>
      </c>
      <c r="Q140" s="5">
        <f t="shared" si="71"/>
        <v>6.1386687899300769</v>
      </c>
      <c r="R140" s="5">
        <f t="shared" si="71"/>
        <v>5.7016527654812572</v>
      </c>
      <c r="S140" s="5">
        <f t="shared" si="71"/>
        <v>4.3566557415533422</v>
      </c>
      <c r="T140" s="5">
        <f t="shared" si="60"/>
        <v>4.7936717660021619</v>
      </c>
      <c r="U140" s="2">
        <f t="shared" si="72"/>
        <v>3338.3341975615772</v>
      </c>
      <c r="V140" s="2">
        <f t="shared" si="73"/>
        <v>1961.8672498845162</v>
      </c>
      <c r="W140" s="2">
        <f t="shared" si="74"/>
        <v>1781.8054395193742</v>
      </c>
      <c r="X140" s="2">
        <f t="shared" si="75"/>
        <v>2917.9931130345303</v>
      </c>
      <c r="Y140" s="2">
        <f t="shared" si="76"/>
        <v>9999.9999999999982</v>
      </c>
      <c r="Z140" s="2">
        <f t="shared" si="77"/>
        <v>-3319.1921902981126</v>
      </c>
      <c r="AA140" s="2">
        <f t="shared" si="77"/>
        <v>-1952.1613129655127</v>
      </c>
      <c r="AB140" s="2">
        <f t="shared" si="77"/>
        <v>-1776.656921370447</v>
      </c>
      <c r="AC140" s="2">
        <f t="shared" si="77"/>
        <v>-2907.7862511086742</v>
      </c>
      <c r="AD140" s="2">
        <f t="shared" si="78"/>
        <v>-9955.7966757427457</v>
      </c>
      <c r="AE140" s="2">
        <f t="shared" si="79"/>
        <v>318.07612408595975</v>
      </c>
      <c r="AF140" s="2">
        <f t="shared" si="80"/>
        <v>88.48659678789106</v>
      </c>
      <c r="AG140" s="2">
        <f t="shared" si="81"/>
        <v>-120.60163520369215</v>
      </c>
      <c r="AH140" s="2">
        <f t="shared" si="82"/>
        <v>-110.70567931691622</v>
      </c>
      <c r="AI140" s="2">
        <f t="shared" si="83"/>
        <v>175.25540635324248</v>
      </c>
      <c r="AJ140" s="2">
        <f t="shared" si="84"/>
        <v>162.0678800983446</v>
      </c>
      <c r="AK140" s="2">
        <f t="shared" si="85"/>
        <v>-173.66472445231284</v>
      </c>
      <c r="AL140" s="2">
        <f t="shared" si="86"/>
        <v>-61.449602386924553</v>
      </c>
      <c r="AM140" s="2">
        <f t="shared" si="87"/>
        <v>217.27212924646338</v>
      </c>
      <c r="AN140" s="2">
        <f t="shared" si="88"/>
        <v>144.2256825055706</v>
      </c>
      <c r="AO140" s="2">
        <f t="shared" si="89"/>
        <v>-44617.16324922756</v>
      </c>
      <c r="AP140" s="2">
        <f t="shared" si="90"/>
        <v>-13360.036397965856</v>
      </c>
      <c r="AQ140" s="2">
        <f t="shared" si="91"/>
        <v>23814.004071691255</v>
      </c>
      <c r="AR140" s="2">
        <f t="shared" si="92"/>
        <v>19871.117274346583</v>
      </c>
      <c r="AS140" s="2">
        <f t="shared" si="93"/>
        <v>-14292.07830115558</v>
      </c>
      <c r="AT140" s="2">
        <f t="shared" si="94"/>
        <v>22733.580159729016</v>
      </c>
      <c r="AU140" s="2">
        <f t="shared" si="95"/>
        <v>-26220.547788578911</v>
      </c>
      <c r="AV140" s="2">
        <f t="shared" si="96"/>
        <v>-12133.841128890679</v>
      </c>
      <c r="AW140" s="2">
        <f t="shared" si="97"/>
        <v>38999.263518757361</v>
      </c>
      <c r="AX140" s="2">
        <f t="shared" si="98"/>
        <v>23378.454761016787</v>
      </c>
      <c r="AY140" s="2">
        <f t="shared" si="99"/>
        <v>15.369445832961439</v>
      </c>
      <c r="AZ140" s="2">
        <f t="shared" si="100"/>
        <v>-30.164235855562431</v>
      </c>
      <c r="BA140" s="2">
        <f t="shared" si="101"/>
        <v>-15.369445832961457</v>
      </c>
      <c r="BB140" s="2">
        <f t="shared" si="102"/>
        <v>30.164235855562431</v>
      </c>
      <c r="BC140" s="2">
        <f t="shared" si="103"/>
        <v>123.97621759661556</v>
      </c>
      <c r="BD140" s="2">
        <f t="shared" si="104"/>
        <v>78.442535908091685</v>
      </c>
      <c r="BE140" s="2">
        <f t="shared" si="105"/>
        <v>93.237325930692663</v>
      </c>
      <c r="BF140" s="2">
        <f t="shared" si="106"/>
        <v>138.77100761921656</v>
      </c>
      <c r="BG140" s="2">
        <f t="shared" si="107"/>
        <v>223.15719167390799</v>
      </c>
      <c r="BH140" s="2">
        <f t="shared" si="108"/>
        <v>141.19656463456502</v>
      </c>
      <c r="BI140" s="2">
        <f t="shared" si="109"/>
        <v>167.82718667524679</v>
      </c>
      <c r="BJ140" s="2">
        <f t="shared" si="110"/>
        <v>249.78781371458979</v>
      </c>
      <c r="BK140" s="2">
        <f t="shared" si="111"/>
        <v>6347.5823409467175</v>
      </c>
      <c r="BL140" s="2">
        <f t="shared" si="112"/>
        <v>4016.257838494294</v>
      </c>
      <c r="BM140" s="2">
        <f t="shared" si="113"/>
        <v>4773.7510876514643</v>
      </c>
      <c r="BN140" s="2">
        <f t="shared" si="114"/>
        <v>7105.0755901038883</v>
      </c>
      <c r="BO140" s="2">
        <f t="shared" si="115"/>
        <v>2819.1520282745696</v>
      </c>
    </row>
    <row r="141" spans="6:67" x14ac:dyDescent="0.25">
      <c r="F141" s="5">
        <v>0.10299999999999999</v>
      </c>
      <c r="G141" s="5">
        <f t="shared" si="61"/>
        <v>2.6965336943312388</v>
      </c>
      <c r="H141" s="2">
        <f t="shared" si="62"/>
        <v>154.49999999999997</v>
      </c>
      <c r="I141" s="4">
        <f t="shared" si="63"/>
        <v>0.90258528434986041</v>
      </c>
      <c r="J141" s="2">
        <f t="shared" si="64"/>
        <v>0.43051109680829597</v>
      </c>
      <c r="K141" s="2">
        <f t="shared" si="65"/>
        <v>-0.90258528434986018</v>
      </c>
      <c r="L141" s="2">
        <f t="shared" si="66"/>
        <v>-0.43051109680829608</v>
      </c>
      <c r="M141" s="2">
        <f t="shared" si="67"/>
        <v>0</v>
      </c>
      <c r="N141" s="2">
        <f t="shared" si="68"/>
        <v>0</v>
      </c>
      <c r="O141" s="2">
        <f t="shared" si="69"/>
        <v>0</v>
      </c>
      <c r="P141" s="2">
        <f t="shared" si="70"/>
        <v>0</v>
      </c>
      <c r="Q141" s="5">
        <f t="shared" si="71"/>
        <v>6.1502475500915699</v>
      </c>
      <c r="R141" s="5">
        <f t="shared" si="71"/>
        <v>5.6781733625500053</v>
      </c>
      <c r="S141" s="5">
        <f t="shared" si="71"/>
        <v>4.3450769813918493</v>
      </c>
      <c r="T141" s="5">
        <f t="shared" si="60"/>
        <v>4.8171511689334139</v>
      </c>
      <c r="U141" s="2">
        <f t="shared" si="72"/>
        <v>3323.1868408718697</v>
      </c>
      <c r="V141" s="2">
        <f t="shared" si="73"/>
        <v>1944.0249199686384</v>
      </c>
      <c r="W141" s="2">
        <f t="shared" si="74"/>
        <v>1792.2199236553731</v>
      </c>
      <c r="X141" s="2">
        <f t="shared" si="75"/>
        <v>2940.568315504117</v>
      </c>
      <c r="Y141" s="2">
        <f t="shared" si="76"/>
        <v>9999.9999999999982</v>
      </c>
      <c r="Z141" s="2">
        <f t="shared" si="77"/>
        <v>-3304.059806178127</v>
      </c>
      <c r="AA141" s="2">
        <f t="shared" si="77"/>
        <v>-1934.4862376077413</v>
      </c>
      <c r="AB141" s="2">
        <f t="shared" si="77"/>
        <v>-1787.0687897189553</v>
      </c>
      <c r="AC141" s="2">
        <f t="shared" si="77"/>
        <v>-2930.1815404510544</v>
      </c>
      <c r="AD141" s="2">
        <f t="shared" si="78"/>
        <v>-9955.7963739558782</v>
      </c>
      <c r="AE141" s="2">
        <f t="shared" si="79"/>
        <v>321.35024725438564</v>
      </c>
      <c r="AF141" s="2">
        <f t="shared" si="80"/>
        <v>82.805858918281075</v>
      </c>
      <c r="AG141" s="2">
        <f t="shared" si="81"/>
        <v>-122.5569756139372</v>
      </c>
      <c r="AH141" s="2">
        <f t="shared" si="82"/>
        <v>-106.30935945692973</v>
      </c>
      <c r="AI141" s="2">
        <f t="shared" si="83"/>
        <v>175.28977110179977</v>
      </c>
      <c r="AJ141" s="2">
        <f t="shared" si="84"/>
        <v>153.27620536684626</v>
      </c>
      <c r="AK141" s="2">
        <f t="shared" si="85"/>
        <v>-173.6060934821202</v>
      </c>
      <c r="AL141" s="2">
        <f t="shared" si="86"/>
        <v>-58.456678729333269</v>
      </c>
      <c r="AM141" s="2">
        <f t="shared" si="87"/>
        <v>222.88220709258931</v>
      </c>
      <c r="AN141" s="2">
        <f t="shared" si="88"/>
        <v>144.09564024798209</v>
      </c>
      <c r="AO141" s="2">
        <f t="shared" si="89"/>
        <v>-44991.893095740757</v>
      </c>
      <c r="AP141" s="2">
        <f t="shared" si="90"/>
        <v>-12553.864507775375</v>
      </c>
      <c r="AQ141" s="2">
        <f t="shared" si="91"/>
        <v>24264.469941149546</v>
      </c>
      <c r="AR141" s="2">
        <f t="shared" si="92"/>
        <v>18989.209361211015</v>
      </c>
      <c r="AS141" s="2">
        <f t="shared" si="93"/>
        <v>-14292.078301155572</v>
      </c>
      <c r="AT141" s="2">
        <f t="shared" si="94"/>
        <v>21460.032176439647</v>
      </c>
      <c r="AU141" s="2">
        <f t="shared" si="95"/>
        <v>-26319.724277596615</v>
      </c>
      <c r="AV141" s="2">
        <f t="shared" si="96"/>
        <v>-11573.558475818329</v>
      </c>
      <c r="AW141" s="2">
        <f t="shared" si="97"/>
        <v>39811.705337992091</v>
      </c>
      <c r="AX141" s="2">
        <f t="shared" si="98"/>
        <v>23378.454761016794</v>
      </c>
      <c r="AY141" s="2">
        <f t="shared" si="99"/>
        <v>14.574571464997403</v>
      </c>
      <c r="AZ141" s="2">
        <f t="shared" si="100"/>
        <v>-30.556224514393421</v>
      </c>
      <c r="BA141" s="2">
        <f t="shared" si="101"/>
        <v>-14.574571464997419</v>
      </c>
      <c r="BB141" s="2">
        <f t="shared" si="102"/>
        <v>30.556224514393421</v>
      </c>
      <c r="BC141" s="2">
        <f t="shared" si="103"/>
        <v>123.18134322865153</v>
      </c>
      <c r="BD141" s="2">
        <f t="shared" si="104"/>
        <v>78.050547249260703</v>
      </c>
      <c r="BE141" s="2">
        <f t="shared" si="105"/>
        <v>94.032200298656704</v>
      </c>
      <c r="BF141" s="2">
        <f t="shared" si="106"/>
        <v>139.16299627804756</v>
      </c>
      <c r="BG141" s="2">
        <f t="shared" si="107"/>
        <v>221.72641781157273</v>
      </c>
      <c r="BH141" s="2">
        <f t="shared" si="108"/>
        <v>140.49098504866924</v>
      </c>
      <c r="BI141" s="2">
        <f t="shared" si="109"/>
        <v>169.25796053758205</v>
      </c>
      <c r="BJ141" s="2">
        <f t="shared" si="110"/>
        <v>250.49339330048559</v>
      </c>
      <c r="BK141" s="2">
        <f t="shared" si="111"/>
        <v>6306.8847733069579</v>
      </c>
      <c r="BL141" s="2">
        <f t="shared" si="112"/>
        <v>3996.1880191621481</v>
      </c>
      <c r="BM141" s="2">
        <f t="shared" si="113"/>
        <v>4814.448655291224</v>
      </c>
      <c r="BN141" s="2">
        <f t="shared" si="114"/>
        <v>7125.1454094360352</v>
      </c>
      <c r="BO141" s="2">
        <f t="shared" si="115"/>
        <v>2819.1520282745696</v>
      </c>
    </row>
    <row r="142" spans="6:67" x14ac:dyDescent="0.25">
      <c r="F142" s="5">
        <v>0.104</v>
      </c>
      <c r="G142" s="5">
        <f t="shared" si="61"/>
        <v>2.7227136331111539</v>
      </c>
      <c r="H142" s="2">
        <f t="shared" si="62"/>
        <v>156</v>
      </c>
      <c r="I142" s="4">
        <f t="shared" si="63"/>
        <v>0.91354545764260076</v>
      </c>
      <c r="J142" s="2">
        <f t="shared" si="64"/>
        <v>0.40673664307580087</v>
      </c>
      <c r="K142" s="2">
        <f t="shared" si="65"/>
        <v>-0.91354545764260053</v>
      </c>
      <c r="L142" s="2">
        <f t="shared" si="66"/>
        <v>-0.40673664307580104</v>
      </c>
      <c r="M142" s="2">
        <f t="shared" si="67"/>
        <v>0</v>
      </c>
      <c r="N142" s="2">
        <f t="shared" si="68"/>
        <v>0</v>
      </c>
      <c r="O142" s="2">
        <f t="shared" si="69"/>
        <v>0</v>
      </c>
      <c r="P142" s="2">
        <f t="shared" si="70"/>
        <v>0</v>
      </c>
      <c r="Q142" s="5">
        <f t="shared" si="71"/>
        <v>6.1612077233843099</v>
      </c>
      <c r="R142" s="5">
        <f t="shared" si="71"/>
        <v>5.6543989088175106</v>
      </c>
      <c r="S142" s="5">
        <f t="shared" si="71"/>
        <v>4.3341168080991093</v>
      </c>
      <c r="T142" s="5">
        <f t="shared" si="60"/>
        <v>4.8409256226659085</v>
      </c>
      <c r="U142" s="2">
        <f t="shared" si="72"/>
        <v>3307.3566990965128</v>
      </c>
      <c r="V142" s="2">
        <f t="shared" si="73"/>
        <v>1926.6822415450558</v>
      </c>
      <c r="W142" s="2">
        <f t="shared" si="74"/>
        <v>1803.0008709572789</v>
      </c>
      <c r="X142" s="2">
        <f t="shared" si="75"/>
        <v>2962.9601884011504</v>
      </c>
      <c r="Y142" s="2">
        <f t="shared" si="76"/>
        <v>9999.9999999999982</v>
      </c>
      <c r="Z142" s="2">
        <f t="shared" si="77"/>
        <v>-3288.252935138763</v>
      </c>
      <c r="AA142" s="2">
        <f t="shared" si="77"/>
        <v>-1917.3075882200242</v>
      </c>
      <c r="AB142" s="2">
        <f t="shared" si="77"/>
        <v>-1797.8448485069139</v>
      </c>
      <c r="AC142" s="2">
        <f t="shared" si="77"/>
        <v>-2952.3908207047557</v>
      </c>
      <c r="AD142" s="2">
        <f t="shared" si="78"/>
        <v>-9955.7961925704567</v>
      </c>
      <c r="AE142" s="2">
        <f t="shared" si="79"/>
        <v>324.27771647675894</v>
      </c>
      <c r="AF142" s="2">
        <f t="shared" si="80"/>
        <v>77.211505958473424</v>
      </c>
      <c r="AG142" s="2">
        <f t="shared" si="81"/>
        <v>-124.47720250984869</v>
      </c>
      <c r="AH142" s="2">
        <f t="shared" si="82"/>
        <v>-101.70166510044587</v>
      </c>
      <c r="AI142" s="2">
        <f t="shared" si="83"/>
        <v>175.31035482493783</v>
      </c>
      <c r="AJ142" s="2">
        <f t="shared" si="84"/>
        <v>144.37774138180171</v>
      </c>
      <c r="AK142" s="2">
        <f t="shared" si="85"/>
        <v>-173.41988175125545</v>
      </c>
      <c r="AL142" s="2">
        <f t="shared" si="86"/>
        <v>-55.420821224344472</v>
      </c>
      <c r="AM142" s="2">
        <f t="shared" si="87"/>
        <v>228.42567978289188</v>
      </c>
      <c r="AN142" s="2">
        <f t="shared" si="88"/>
        <v>143.96271818909366</v>
      </c>
      <c r="AO142" s="2">
        <f t="shared" si="89"/>
        <v>-45321.310338951676</v>
      </c>
      <c r="AP142" s="2">
        <f t="shared" si="90"/>
        <v>-11754.78400799693</v>
      </c>
      <c r="AQ142" s="2">
        <f t="shared" si="91"/>
        <v>24706.848836830122</v>
      </c>
      <c r="AR142" s="2">
        <f t="shared" si="92"/>
        <v>18077.167208962903</v>
      </c>
      <c r="AS142" s="2">
        <f t="shared" si="93"/>
        <v>-14292.078301155583</v>
      </c>
      <c r="AT142" s="2">
        <f t="shared" si="94"/>
        <v>20178.347418671638</v>
      </c>
      <c r="AU142" s="2">
        <f t="shared" si="95"/>
        <v>-26401.677151262244</v>
      </c>
      <c r="AV142" s="2">
        <f t="shared" si="96"/>
        <v>-11000.197825738634</v>
      </c>
      <c r="AW142" s="2">
        <f t="shared" si="97"/>
        <v>40601.982319346025</v>
      </c>
      <c r="AX142" s="2">
        <f t="shared" si="98"/>
        <v>23378.454761016787</v>
      </c>
      <c r="AY142" s="2">
        <f t="shared" si="99"/>
        <v>13.769708413767344</v>
      </c>
      <c r="AZ142" s="2">
        <f t="shared" si="100"/>
        <v>-30.927271463259714</v>
      </c>
      <c r="BA142" s="2">
        <f t="shared" si="101"/>
        <v>-13.76970841376736</v>
      </c>
      <c r="BB142" s="2">
        <f t="shared" si="102"/>
        <v>30.927271463259714</v>
      </c>
      <c r="BC142" s="2">
        <f t="shared" si="103"/>
        <v>122.37648017742147</v>
      </c>
      <c r="BD142" s="2">
        <f t="shared" si="104"/>
        <v>77.679500300394409</v>
      </c>
      <c r="BE142" s="2">
        <f t="shared" si="105"/>
        <v>94.837063349886762</v>
      </c>
      <c r="BF142" s="2">
        <f t="shared" si="106"/>
        <v>139.53404322691384</v>
      </c>
      <c r="BG142" s="2">
        <f t="shared" si="107"/>
        <v>220.27766431935862</v>
      </c>
      <c r="BH142" s="2">
        <f t="shared" si="108"/>
        <v>139.82310054070993</v>
      </c>
      <c r="BI142" s="2">
        <f t="shared" si="109"/>
        <v>170.70671402979616</v>
      </c>
      <c r="BJ142" s="2">
        <f t="shared" si="110"/>
        <v>251.16127780844491</v>
      </c>
      <c r="BK142" s="2">
        <f t="shared" si="111"/>
        <v>6265.6757850839786</v>
      </c>
      <c r="BL142" s="2">
        <f t="shared" si="112"/>
        <v>3977.1904153801938</v>
      </c>
      <c r="BM142" s="2">
        <f t="shared" si="113"/>
        <v>4855.6576435142024</v>
      </c>
      <c r="BN142" s="2">
        <f t="shared" si="114"/>
        <v>7144.1430132179894</v>
      </c>
      <c r="BO142" s="2">
        <f t="shared" si="115"/>
        <v>2819.1520282745696</v>
      </c>
    </row>
    <row r="143" spans="6:67" x14ac:dyDescent="0.25">
      <c r="F143" s="5">
        <v>0.105</v>
      </c>
      <c r="G143" s="5">
        <f t="shared" si="61"/>
        <v>2.7488935718910685</v>
      </c>
      <c r="H143" s="2">
        <f t="shared" si="62"/>
        <v>157.49999999999997</v>
      </c>
      <c r="I143" s="4">
        <f t="shared" si="63"/>
        <v>0.92387953251128652</v>
      </c>
      <c r="J143" s="2">
        <f t="shared" si="64"/>
        <v>0.38268343236509034</v>
      </c>
      <c r="K143" s="2">
        <f t="shared" si="65"/>
        <v>-0.92387953251128652</v>
      </c>
      <c r="L143" s="2">
        <f t="shared" si="66"/>
        <v>-0.38268343236509045</v>
      </c>
      <c r="M143" s="2">
        <f t="shared" si="67"/>
        <v>0</v>
      </c>
      <c r="N143" s="2">
        <f t="shared" si="68"/>
        <v>0</v>
      </c>
      <c r="O143" s="2">
        <f t="shared" si="69"/>
        <v>0</v>
      </c>
      <c r="P143" s="2">
        <f t="shared" si="70"/>
        <v>0</v>
      </c>
      <c r="Q143" s="5">
        <f t="shared" si="71"/>
        <v>6.1715417982529956</v>
      </c>
      <c r="R143" s="5">
        <f t="shared" si="71"/>
        <v>5.6303456981068001</v>
      </c>
      <c r="S143" s="5">
        <f t="shared" si="71"/>
        <v>4.3237827332304235</v>
      </c>
      <c r="T143" s="5">
        <f t="shared" si="60"/>
        <v>4.8649788333766191</v>
      </c>
      <c r="U143" s="2">
        <f t="shared" si="72"/>
        <v>3290.859810936649</v>
      </c>
      <c r="V143" s="2">
        <f t="shared" si="73"/>
        <v>1909.8459109065698</v>
      </c>
      <c r="W143" s="2">
        <f t="shared" si="74"/>
        <v>1814.1460822150343</v>
      </c>
      <c r="X143" s="2">
        <f t="shared" si="75"/>
        <v>2985.1481959417451</v>
      </c>
      <c r="Y143" s="2">
        <f t="shared" si="76"/>
        <v>9999.9999999999982</v>
      </c>
      <c r="Z143" s="2">
        <f t="shared" si="77"/>
        <v>-3271.7875784977505</v>
      </c>
      <c r="AA143" s="2">
        <f t="shared" si="77"/>
        <v>-1900.6320070136646</v>
      </c>
      <c r="AB143" s="2">
        <f t="shared" si="77"/>
        <v>-1808.9828862682455</v>
      </c>
      <c r="AC143" s="2">
        <f t="shared" si="77"/>
        <v>-2974.3936617941195</v>
      </c>
      <c r="AD143" s="2">
        <f t="shared" si="78"/>
        <v>-9955.79613357378</v>
      </c>
      <c r="AE143" s="2">
        <f t="shared" si="79"/>
        <v>326.85538658192291</v>
      </c>
      <c r="AF143" s="2">
        <f t="shared" si="80"/>
        <v>71.705294554533012</v>
      </c>
      <c r="AG143" s="2">
        <f t="shared" si="81"/>
        <v>-126.36201602808276</v>
      </c>
      <c r="AH143" s="2">
        <f t="shared" si="82"/>
        <v>-96.881733105295453</v>
      </c>
      <c r="AI143" s="2">
        <f t="shared" si="83"/>
        <v>175.31693200307768</v>
      </c>
      <c r="AJ143" s="2">
        <f t="shared" si="84"/>
        <v>135.38793405693366</v>
      </c>
      <c r="AK143" s="2">
        <f t="shared" si="85"/>
        <v>-173.11189460751095</v>
      </c>
      <c r="AL143" s="2">
        <f t="shared" si="86"/>
        <v>-52.340860807638393</v>
      </c>
      <c r="AM143" s="2">
        <f t="shared" si="87"/>
        <v>233.89319400901428</v>
      </c>
      <c r="AN143" s="2">
        <f t="shared" si="88"/>
        <v>143.8283726507986</v>
      </c>
      <c r="AO143" s="2">
        <f t="shared" si="89"/>
        <v>-45605.37035532498</v>
      </c>
      <c r="AP143" s="2">
        <f t="shared" si="90"/>
        <v>-10962.99582711238</v>
      </c>
      <c r="AQ143" s="2">
        <f t="shared" si="91"/>
        <v>25140.786515160118</v>
      </c>
      <c r="AR143" s="2">
        <f t="shared" si="92"/>
        <v>17135.501366121669</v>
      </c>
      <c r="AS143" s="2">
        <f t="shared" si="93"/>
        <v>-14292.078301155569</v>
      </c>
      <c r="AT143" s="2">
        <f t="shared" si="94"/>
        <v>18890.362918223535</v>
      </c>
      <c r="AU143" s="2">
        <f t="shared" si="95"/>
        <v>-26467.013210054309</v>
      </c>
      <c r="AV143" s="2">
        <f t="shared" si="96"/>
        <v>-10413.654743305962</v>
      </c>
      <c r="AW143" s="2">
        <f t="shared" si="97"/>
        <v>41368.75979615355</v>
      </c>
      <c r="AX143" s="2">
        <f t="shared" si="98"/>
        <v>23378.454761016816</v>
      </c>
      <c r="AY143" s="2">
        <f t="shared" si="99"/>
        <v>12.955408292202787</v>
      </c>
      <c r="AZ143" s="2">
        <f t="shared" si="100"/>
        <v>-31.277122405116774</v>
      </c>
      <c r="BA143" s="2">
        <f t="shared" si="101"/>
        <v>-12.95540829220279</v>
      </c>
      <c r="BB143" s="2">
        <f t="shared" si="102"/>
        <v>31.277122405116774</v>
      </c>
      <c r="BC143" s="2">
        <f t="shared" si="103"/>
        <v>121.56218005585691</v>
      </c>
      <c r="BD143" s="2">
        <f t="shared" si="104"/>
        <v>77.329649358537353</v>
      </c>
      <c r="BE143" s="2">
        <f t="shared" si="105"/>
        <v>95.651363471451333</v>
      </c>
      <c r="BF143" s="2">
        <f t="shared" si="106"/>
        <v>139.88389416877089</v>
      </c>
      <c r="BG143" s="2">
        <f t="shared" si="107"/>
        <v>218.81192410054243</v>
      </c>
      <c r="BH143" s="2">
        <f t="shared" si="108"/>
        <v>139.19336884536722</v>
      </c>
      <c r="BI143" s="2">
        <f t="shared" si="109"/>
        <v>172.17245424861238</v>
      </c>
      <c r="BJ143" s="2">
        <f t="shared" si="110"/>
        <v>251.79100950378762</v>
      </c>
      <c r="BK143" s="2">
        <f t="shared" si="111"/>
        <v>6223.9836188598738</v>
      </c>
      <c r="BL143" s="2">
        <f t="shared" si="112"/>
        <v>3959.2780471571127</v>
      </c>
      <c r="BM143" s="2">
        <f t="shared" si="113"/>
        <v>4897.3498097383081</v>
      </c>
      <c r="BN143" s="2">
        <f t="shared" si="114"/>
        <v>7162.0553814410696</v>
      </c>
      <c r="BO143" s="2">
        <f t="shared" si="115"/>
        <v>2819.1520282745696</v>
      </c>
    </row>
    <row r="144" spans="6:67" x14ac:dyDescent="0.25">
      <c r="F144" s="5">
        <v>0.106</v>
      </c>
      <c r="G144" s="5">
        <f t="shared" si="61"/>
        <v>2.7750735106709836</v>
      </c>
      <c r="H144" s="2">
        <f t="shared" si="62"/>
        <v>158.99999999999997</v>
      </c>
      <c r="I144" s="4">
        <f t="shared" si="63"/>
        <v>0.93358042649720163</v>
      </c>
      <c r="J144" s="2">
        <f t="shared" si="64"/>
        <v>0.35836794954530071</v>
      </c>
      <c r="K144" s="2">
        <f t="shared" si="65"/>
        <v>-0.93358042649720152</v>
      </c>
      <c r="L144" s="2">
        <f t="shared" si="66"/>
        <v>-0.35836794954530082</v>
      </c>
      <c r="M144" s="2">
        <f t="shared" si="67"/>
        <v>0</v>
      </c>
      <c r="N144" s="2">
        <f t="shared" si="68"/>
        <v>0</v>
      </c>
      <c r="O144" s="2">
        <f t="shared" si="69"/>
        <v>0</v>
      </c>
      <c r="P144" s="2">
        <f t="shared" si="70"/>
        <v>0</v>
      </c>
      <c r="Q144" s="5">
        <f t="shared" si="71"/>
        <v>6.1812426922389108</v>
      </c>
      <c r="R144" s="5">
        <f t="shared" si="71"/>
        <v>5.6060302152870101</v>
      </c>
      <c r="S144" s="5">
        <f t="shared" si="71"/>
        <v>4.3140818392445084</v>
      </c>
      <c r="T144" s="5">
        <f t="shared" si="60"/>
        <v>4.8892943161964091</v>
      </c>
      <c r="U144" s="2">
        <f t="shared" si="72"/>
        <v>3273.7129829365708</v>
      </c>
      <c r="V144" s="2">
        <f t="shared" si="73"/>
        <v>1893.5219664320211</v>
      </c>
      <c r="W144" s="2">
        <f t="shared" si="74"/>
        <v>1825.6534194587455</v>
      </c>
      <c r="X144" s="2">
        <f t="shared" si="75"/>
        <v>3007.1116311726614</v>
      </c>
      <c r="Y144" s="2">
        <f t="shared" si="76"/>
        <v>10000</v>
      </c>
      <c r="Z144" s="2">
        <f t="shared" si="77"/>
        <v>-3254.6804903197458</v>
      </c>
      <c r="AA144" s="2">
        <f t="shared" si="77"/>
        <v>-1884.4654859501463</v>
      </c>
      <c r="AB144" s="2">
        <f t="shared" si="77"/>
        <v>-1820.4807509912912</v>
      </c>
      <c r="AC144" s="2">
        <f t="shared" si="77"/>
        <v>-2996.1694703510457</v>
      </c>
      <c r="AD144" s="2">
        <f t="shared" si="78"/>
        <v>-9955.7961976122297</v>
      </c>
      <c r="AE144" s="2">
        <f t="shared" si="79"/>
        <v>329.08094339189938</v>
      </c>
      <c r="AF144" s="2">
        <f t="shared" si="80"/>
        <v>66.288645522526863</v>
      </c>
      <c r="AG144" s="2">
        <f t="shared" si="81"/>
        <v>-128.2110280577723</v>
      </c>
      <c r="AH144" s="2">
        <f t="shared" si="82"/>
        <v>-91.849130281374784</v>
      </c>
      <c r="AI144" s="2">
        <f t="shared" si="83"/>
        <v>175.30943057527915</v>
      </c>
      <c r="AJ144" s="2">
        <f t="shared" si="84"/>
        <v>126.3223387836759</v>
      </c>
      <c r="AK144" s="2">
        <f t="shared" si="85"/>
        <v>-172.68782556409823</v>
      </c>
      <c r="AL144" s="2">
        <f t="shared" si="86"/>
        <v>-49.215602566295459</v>
      </c>
      <c r="AM144" s="2">
        <f t="shared" si="87"/>
        <v>239.27516489764534</v>
      </c>
      <c r="AN144" s="2">
        <f t="shared" si="88"/>
        <v>143.69407555092755</v>
      </c>
      <c r="AO144" s="2">
        <f t="shared" si="89"/>
        <v>-45844.11544259025</v>
      </c>
      <c r="AP144" s="2">
        <f t="shared" si="90"/>
        <v>-10178.663767938437</v>
      </c>
      <c r="AQ144" s="2">
        <f t="shared" si="91"/>
        <v>25565.914469615549</v>
      </c>
      <c r="AR144" s="2">
        <f t="shared" si="92"/>
        <v>16164.786439757574</v>
      </c>
      <c r="AS144" s="2">
        <f t="shared" si="93"/>
        <v>-14292.078301155563</v>
      </c>
      <c r="AT144" s="2">
        <f t="shared" si="94"/>
        <v>17597.907136422131</v>
      </c>
      <c r="AU144" s="2">
        <f t="shared" si="95"/>
        <v>-26516.325675051394</v>
      </c>
      <c r="AV144" s="2">
        <f t="shared" si="96"/>
        <v>-9813.8350876769637</v>
      </c>
      <c r="AW144" s="2">
        <f t="shared" si="97"/>
        <v>42110.708387323029</v>
      </c>
      <c r="AX144" s="2">
        <f t="shared" si="98"/>
        <v>23378.454761016801</v>
      </c>
      <c r="AY144" s="2">
        <f t="shared" si="99"/>
        <v>12.132229180931823</v>
      </c>
      <c r="AZ144" s="2">
        <f t="shared" si="100"/>
        <v>-31.60553756960449</v>
      </c>
      <c r="BA144" s="2">
        <f t="shared" si="101"/>
        <v>-12.132229180931827</v>
      </c>
      <c r="BB144" s="2">
        <f t="shared" si="102"/>
        <v>31.605537569604486</v>
      </c>
      <c r="BC144" s="2">
        <f t="shared" si="103"/>
        <v>120.73900094458594</v>
      </c>
      <c r="BD144" s="2">
        <f t="shared" si="104"/>
        <v>77.00123419404963</v>
      </c>
      <c r="BE144" s="2">
        <f t="shared" si="105"/>
        <v>96.474542582722293</v>
      </c>
      <c r="BF144" s="2">
        <f t="shared" si="106"/>
        <v>140.21230933325862</v>
      </c>
      <c r="BG144" s="2">
        <f t="shared" si="107"/>
        <v>217.33020170025469</v>
      </c>
      <c r="BH144" s="2">
        <f t="shared" si="108"/>
        <v>138.60222154928931</v>
      </c>
      <c r="BI144" s="2">
        <f t="shared" si="109"/>
        <v>173.65417664890009</v>
      </c>
      <c r="BJ144" s="2">
        <f t="shared" si="110"/>
        <v>252.3821567998655</v>
      </c>
      <c r="BK144" s="2">
        <f t="shared" si="111"/>
        <v>6181.8368483628001</v>
      </c>
      <c r="BL144" s="2">
        <f t="shared" si="112"/>
        <v>3942.463190735341</v>
      </c>
      <c r="BM144" s="2">
        <f t="shared" si="113"/>
        <v>4939.4965802353818</v>
      </c>
      <c r="BN144" s="2">
        <f t="shared" si="114"/>
        <v>7178.8702378628404</v>
      </c>
      <c r="BO144" s="2">
        <f t="shared" si="115"/>
        <v>2819.1520282745696</v>
      </c>
    </row>
    <row r="145" spans="6:67" x14ac:dyDescent="0.25">
      <c r="F145" s="5">
        <v>0.107</v>
      </c>
      <c r="G145" s="5">
        <f t="shared" si="61"/>
        <v>2.8012534494508987</v>
      </c>
      <c r="H145" s="2">
        <f t="shared" si="62"/>
        <v>160.5</v>
      </c>
      <c r="I145" s="4">
        <f t="shared" si="63"/>
        <v>0.94264149109217832</v>
      </c>
      <c r="J145" s="2">
        <f t="shared" si="64"/>
        <v>0.33380685923377124</v>
      </c>
      <c r="K145" s="2">
        <f t="shared" si="65"/>
        <v>-0.94264149109217832</v>
      </c>
      <c r="L145" s="2">
        <f t="shared" si="66"/>
        <v>-0.33380685923377135</v>
      </c>
      <c r="M145" s="2">
        <f t="shared" si="67"/>
        <v>0</v>
      </c>
      <c r="N145" s="2">
        <f t="shared" si="68"/>
        <v>0</v>
      </c>
      <c r="O145" s="2">
        <f t="shared" si="69"/>
        <v>0</v>
      </c>
      <c r="P145" s="2">
        <f t="shared" si="70"/>
        <v>0</v>
      </c>
      <c r="Q145" s="5">
        <f t="shared" si="71"/>
        <v>6.1903037568338881</v>
      </c>
      <c r="R145" s="5">
        <f t="shared" si="71"/>
        <v>5.5814691249754809</v>
      </c>
      <c r="S145" s="5">
        <f t="shared" si="71"/>
        <v>4.305020774649531</v>
      </c>
      <c r="T145" s="5">
        <f t="shared" si="60"/>
        <v>4.9138554065079383</v>
      </c>
      <c r="U145" s="2">
        <f t="shared" si="72"/>
        <v>3255.933762889139</v>
      </c>
      <c r="V145" s="2">
        <f t="shared" si="73"/>
        <v>1877.7157995241025</v>
      </c>
      <c r="W145" s="2">
        <f t="shared" si="74"/>
        <v>1837.520792347719</v>
      </c>
      <c r="X145" s="2">
        <f t="shared" si="75"/>
        <v>3028.8296452390391</v>
      </c>
      <c r="Y145" s="2">
        <f t="shared" si="76"/>
        <v>10000</v>
      </c>
      <c r="Z145" s="2">
        <f t="shared" si="77"/>
        <v>-3236.9491509614886</v>
      </c>
      <c r="AA145" s="2">
        <f t="shared" si="77"/>
        <v>-1868.8133774027922</v>
      </c>
      <c r="AB145" s="2">
        <f t="shared" si="77"/>
        <v>-1832.3363365477824</v>
      </c>
      <c r="AC145" s="2">
        <f t="shared" si="77"/>
        <v>-3017.6975190721196</v>
      </c>
      <c r="AD145" s="2">
        <f t="shared" si="78"/>
        <v>-9955.7963839841832</v>
      </c>
      <c r="AE145" s="2">
        <f t="shared" si="79"/>
        <v>330.95290633523763</v>
      </c>
      <c r="AF145" s="2">
        <f t="shared" si="80"/>
        <v>60.962659892439696</v>
      </c>
      <c r="AG145" s="2">
        <f t="shared" si="81"/>
        <v>-130.02375927918442</v>
      </c>
      <c r="AH145" s="2">
        <f t="shared" si="82"/>
        <v>-86.603874219738273</v>
      </c>
      <c r="AI145" s="2">
        <f t="shared" si="83"/>
        <v>175.28793272875464</v>
      </c>
      <c r="AJ145" s="2">
        <f t="shared" si="84"/>
        <v>117.19657076632025</v>
      </c>
      <c r="AK145" s="2">
        <f t="shared" si="85"/>
        <v>-172.15324081075943</v>
      </c>
      <c r="AL145" s="2">
        <f t="shared" si="86"/>
        <v>-46.043828031019942</v>
      </c>
      <c r="AM145" s="2">
        <f t="shared" si="87"/>
        <v>244.56179635206956</v>
      </c>
      <c r="AN145" s="2">
        <f t="shared" si="88"/>
        <v>143.56129827661044</v>
      </c>
      <c r="AO145" s="2">
        <f t="shared" si="89"/>
        <v>-46037.673857207774</v>
      </c>
      <c r="AP145" s="2">
        <f t="shared" si="90"/>
        <v>-9401.9162035915542</v>
      </c>
      <c r="AQ145" s="2">
        <f t="shared" si="91"/>
        <v>25981.850094173024</v>
      </c>
      <c r="AR145" s="2">
        <f t="shared" si="92"/>
        <v>15165.661665470721</v>
      </c>
      <c r="AS145" s="2">
        <f t="shared" si="93"/>
        <v>-14292.07830115558</v>
      </c>
      <c r="AT145" s="2">
        <f t="shared" si="94"/>
        <v>16302.795348948266</v>
      </c>
      <c r="AU145" s="2">
        <f t="shared" si="95"/>
        <v>-26550.192316661127</v>
      </c>
      <c r="AV145" s="2">
        <f t="shared" si="96"/>
        <v>-9200.6556670551436</v>
      </c>
      <c r="AW145" s="2">
        <f t="shared" si="97"/>
        <v>42826.507395784814</v>
      </c>
      <c r="AX145" s="2">
        <f t="shared" si="98"/>
        <v>23378.454761016808</v>
      </c>
      <c r="AY145" s="2">
        <f t="shared" si="99"/>
        <v>11.300735245798618</v>
      </c>
      <c r="AZ145" s="2">
        <f t="shared" si="100"/>
        <v>-31.912291877373825</v>
      </c>
      <c r="BA145" s="2">
        <f t="shared" si="101"/>
        <v>-11.300735245798622</v>
      </c>
      <c r="BB145" s="2">
        <f t="shared" si="102"/>
        <v>31.912291877373821</v>
      </c>
      <c r="BC145" s="2">
        <f t="shared" si="103"/>
        <v>119.90750700945274</v>
      </c>
      <c r="BD145" s="2">
        <f t="shared" si="104"/>
        <v>76.694479886280305</v>
      </c>
      <c r="BE145" s="2">
        <f t="shared" si="105"/>
        <v>97.306036517855503</v>
      </c>
      <c r="BF145" s="2">
        <f t="shared" si="106"/>
        <v>140.51906364102794</v>
      </c>
      <c r="BG145" s="2">
        <f t="shared" si="107"/>
        <v>215.83351261701495</v>
      </c>
      <c r="BH145" s="2">
        <f t="shared" si="108"/>
        <v>138.05006379530454</v>
      </c>
      <c r="BI145" s="2">
        <f t="shared" si="109"/>
        <v>175.15086573213989</v>
      </c>
      <c r="BJ145" s="2">
        <f t="shared" si="110"/>
        <v>252.9343145538503</v>
      </c>
      <c r="BK145" s="2">
        <f t="shared" si="111"/>
        <v>6139.2643588839801</v>
      </c>
      <c r="BL145" s="2">
        <f t="shared" si="112"/>
        <v>3926.7573701775518</v>
      </c>
      <c r="BM145" s="2">
        <f t="shared" si="113"/>
        <v>4982.0690697142018</v>
      </c>
      <c r="BN145" s="2">
        <f t="shared" si="114"/>
        <v>7194.5760584206309</v>
      </c>
      <c r="BO145" s="2">
        <f t="shared" si="115"/>
        <v>2819.1520282745696</v>
      </c>
    </row>
    <row r="146" spans="6:67" x14ac:dyDescent="0.25">
      <c r="F146" s="5">
        <v>0.108</v>
      </c>
      <c r="G146" s="5">
        <f t="shared" si="61"/>
        <v>2.8274333882308138</v>
      </c>
      <c r="H146" s="2">
        <f t="shared" si="62"/>
        <v>162</v>
      </c>
      <c r="I146" s="4">
        <f t="shared" si="63"/>
        <v>0.95105651629515353</v>
      </c>
      <c r="J146" s="2">
        <f t="shared" si="64"/>
        <v>0.30901699437494756</v>
      </c>
      <c r="K146" s="2">
        <f t="shared" si="65"/>
        <v>-0.95105651629515353</v>
      </c>
      <c r="L146" s="2">
        <f t="shared" si="66"/>
        <v>-0.30901699437494773</v>
      </c>
      <c r="M146" s="2">
        <f t="shared" si="67"/>
        <v>0</v>
      </c>
      <c r="N146" s="2">
        <f t="shared" si="68"/>
        <v>0</v>
      </c>
      <c r="O146" s="2">
        <f t="shared" si="69"/>
        <v>0</v>
      </c>
      <c r="P146" s="2">
        <f t="shared" si="70"/>
        <v>0</v>
      </c>
      <c r="Q146" s="5">
        <f t="shared" si="71"/>
        <v>6.1987187820368632</v>
      </c>
      <c r="R146" s="5">
        <f t="shared" si="71"/>
        <v>5.556679260116657</v>
      </c>
      <c r="S146" s="5">
        <f t="shared" si="71"/>
        <v>4.2966057494465559</v>
      </c>
      <c r="T146" s="5">
        <f t="shared" si="60"/>
        <v>4.9386452713667621</v>
      </c>
      <c r="U146" s="2">
        <f t="shared" si="72"/>
        <v>3237.5404119223763</v>
      </c>
      <c r="V146" s="2">
        <f t="shared" si="73"/>
        <v>1862.4321668013788</v>
      </c>
      <c r="W146" s="2">
        <f t="shared" si="74"/>
        <v>1849.7461437160648</v>
      </c>
      <c r="X146" s="2">
        <f t="shared" si="75"/>
        <v>3050.2812775601788</v>
      </c>
      <c r="Y146" s="2">
        <f t="shared" si="76"/>
        <v>9999.9999999999982</v>
      </c>
      <c r="Z146" s="2">
        <f t="shared" si="77"/>
        <v>-3218.611739346848</v>
      </c>
      <c r="AA146" s="2">
        <f t="shared" si="77"/>
        <v>-1853.6804060581674</v>
      </c>
      <c r="AB146" s="2">
        <f t="shared" si="77"/>
        <v>-1844.5475682809883</v>
      </c>
      <c r="AC146" s="2">
        <f t="shared" si="77"/>
        <v>-3038.9569769617065</v>
      </c>
      <c r="AD146" s="2">
        <f t="shared" si="78"/>
        <v>-9955.7966906477104</v>
      </c>
      <c r="AE146" s="2">
        <f t="shared" si="79"/>
        <v>332.47062775322001</v>
      </c>
      <c r="AF146" s="2">
        <f t="shared" si="80"/>
        <v>55.728135502955197</v>
      </c>
      <c r="AG146" s="2">
        <f t="shared" si="81"/>
        <v>-131.7996360636086</v>
      </c>
      <c r="AH146" s="2">
        <f t="shared" si="82"/>
        <v>-81.146453194158141</v>
      </c>
      <c r="AI146" s="2">
        <f t="shared" si="83"/>
        <v>175.25267399840845</v>
      </c>
      <c r="AJ146" s="2">
        <f t="shared" si="84"/>
        <v>108.02625537593995</v>
      </c>
      <c r="AK146" s="2">
        <f t="shared" si="85"/>
        <v>-171.51356519491688</v>
      </c>
      <c r="AL146" s="2">
        <f t="shared" si="86"/>
        <v>-42.824297713395339</v>
      </c>
      <c r="AM146" s="2">
        <f t="shared" si="87"/>
        <v>249.74310309582253</v>
      </c>
      <c r="AN146" s="2">
        <f t="shared" si="88"/>
        <v>143.43149556345026</v>
      </c>
      <c r="AO146" s="2">
        <f t="shared" si="89"/>
        <v>-46186.258582915078</v>
      </c>
      <c r="AP146" s="2">
        <f t="shared" si="90"/>
        <v>-8632.8478561827451</v>
      </c>
      <c r="AQ146" s="2">
        <f t="shared" si="91"/>
        <v>26388.196852094927</v>
      </c>
      <c r="AR146" s="2">
        <f t="shared" si="92"/>
        <v>14138.831285847333</v>
      </c>
      <c r="AS146" s="2">
        <f t="shared" si="93"/>
        <v>-14292.078301155561</v>
      </c>
      <c r="AT146" s="2">
        <f t="shared" si="94"/>
        <v>15006.825108895233</v>
      </c>
      <c r="AU146" s="2">
        <f t="shared" si="95"/>
        <v>-26569.173725912304</v>
      </c>
      <c r="AV146" s="2">
        <f t="shared" si="96"/>
        <v>-8574.044905316825</v>
      </c>
      <c r="AW146" s="2">
        <f t="shared" si="97"/>
        <v>43514.848283350708</v>
      </c>
      <c r="AX146" s="2">
        <f t="shared" si="98"/>
        <v>23378.454761016812</v>
      </c>
      <c r="AY146" s="2">
        <f t="shared" si="99"/>
        <v>10.461496351212263</v>
      </c>
      <c r="AZ146" s="2">
        <f t="shared" si="100"/>
        <v>-32.197175094344956</v>
      </c>
      <c r="BA146" s="2">
        <f t="shared" si="101"/>
        <v>-10.461496351212267</v>
      </c>
      <c r="BB146" s="2">
        <f t="shared" si="102"/>
        <v>32.197175094344956</v>
      </c>
      <c r="BC146" s="2">
        <f t="shared" si="103"/>
        <v>119.06826811486638</v>
      </c>
      <c r="BD146" s="2">
        <f t="shared" si="104"/>
        <v>76.409596669309167</v>
      </c>
      <c r="BE146" s="2">
        <f t="shared" si="105"/>
        <v>98.145275412441862</v>
      </c>
      <c r="BF146" s="2">
        <f t="shared" si="106"/>
        <v>140.80394685799908</v>
      </c>
      <c r="BG146" s="2">
        <f t="shared" si="107"/>
        <v>214.32288260675949</v>
      </c>
      <c r="BH146" s="2">
        <f t="shared" si="108"/>
        <v>137.53727400475648</v>
      </c>
      <c r="BI146" s="2">
        <f t="shared" si="109"/>
        <v>176.66149574239535</v>
      </c>
      <c r="BJ146" s="2">
        <f t="shared" si="110"/>
        <v>253.44710434439833</v>
      </c>
      <c r="BK146" s="2">
        <f t="shared" si="111"/>
        <v>6096.2953274811589</v>
      </c>
      <c r="BL146" s="2">
        <f t="shared" si="112"/>
        <v>3912.1713494686292</v>
      </c>
      <c r="BM146" s="2">
        <f t="shared" si="113"/>
        <v>5025.0381011170239</v>
      </c>
      <c r="BN146" s="2">
        <f t="shared" si="114"/>
        <v>7209.1620791295536</v>
      </c>
      <c r="BO146" s="2">
        <f t="shared" si="115"/>
        <v>2819.1520282745701</v>
      </c>
    </row>
    <row r="147" spans="6:67" x14ac:dyDescent="0.25">
      <c r="F147" s="5">
        <v>0.109</v>
      </c>
      <c r="G147" s="5">
        <f t="shared" si="61"/>
        <v>2.8536133270107285</v>
      </c>
      <c r="H147" s="2">
        <f t="shared" si="62"/>
        <v>163.49999999999997</v>
      </c>
      <c r="I147" s="4">
        <f t="shared" si="63"/>
        <v>0.95881973486819294</v>
      </c>
      <c r="J147" s="2">
        <f t="shared" si="64"/>
        <v>0.28401534470392265</v>
      </c>
      <c r="K147" s="2">
        <f t="shared" si="65"/>
        <v>-0.95881973486819305</v>
      </c>
      <c r="L147" s="2">
        <f t="shared" si="66"/>
        <v>-0.28401534470392276</v>
      </c>
      <c r="M147" s="2">
        <f t="shared" si="67"/>
        <v>0</v>
      </c>
      <c r="N147" s="2">
        <f t="shared" si="68"/>
        <v>0</v>
      </c>
      <c r="O147" s="2">
        <f t="shared" si="69"/>
        <v>0</v>
      </c>
      <c r="P147" s="2">
        <f t="shared" si="70"/>
        <v>0</v>
      </c>
      <c r="Q147" s="5">
        <f t="shared" si="71"/>
        <v>6.2064820006099026</v>
      </c>
      <c r="R147" s="5">
        <f t="shared" si="71"/>
        <v>5.531677610445632</v>
      </c>
      <c r="S147" s="5">
        <f t="shared" si="71"/>
        <v>4.2888425308735165</v>
      </c>
      <c r="T147" s="5">
        <f t="shared" si="60"/>
        <v>4.9636469210377872</v>
      </c>
      <c r="U147" s="2">
        <f t="shared" si="72"/>
        <v>3218.5518753299407</v>
      </c>
      <c r="V147" s="2">
        <f t="shared" si="73"/>
        <v>1847.6752034926144</v>
      </c>
      <c r="W147" s="2">
        <f t="shared" si="74"/>
        <v>1862.3274343282935</v>
      </c>
      <c r="X147" s="2">
        <f t="shared" si="75"/>
        <v>3071.4454868491498</v>
      </c>
      <c r="Y147" s="2">
        <f t="shared" si="76"/>
        <v>9999.9999999999982</v>
      </c>
      <c r="Z147" s="2">
        <f t="shared" si="77"/>
        <v>-3199.6871040337278</v>
      </c>
      <c r="AA147" s="2">
        <f t="shared" si="77"/>
        <v>-1839.0706820071766</v>
      </c>
      <c r="AB147" s="2">
        <f t="shared" si="77"/>
        <v>-1857.1123878065268</v>
      </c>
      <c r="AC147" s="2">
        <f t="shared" si="77"/>
        <v>-3059.9269403955132</v>
      </c>
      <c r="AD147" s="2">
        <f t="shared" si="78"/>
        <v>-9955.7971142429451</v>
      </c>
      <c r="AE147" s="2">
        <f t="shared" si="79"/>
        <v>333.6342889146498</v>
      </c>
      <c r="AF147" s="2">
        <f t="shared" si="80"/>
        <v>50.585584026040863</v>
      </c>
      <c r="AG147" s="2">
        <f t="shared" si="81"/>
        <v>-133.53798725308465</v>
      </c>
      <c r="AH147" s="2">
        <f t="shared" si="82"/>
        <v>-75.477845001337258</v>
      </c>
      <c r="AI147" s="2">
        <f t="shared" si="83"/>
        <v>175.20404068626874</v>
      </c>
      <c r="AJ147" s="2">
        <f t="shared" si="84"/>
        <v>98.826978758596994</v>
      </c>
      <c r="AK147" s="2">
        <f t="shared" si="85"/>
        <v>-170.77406967064942</v>
      </c>
      <c r="AL147" s="2">
        <f t="shared" si="86"/>
        <v>-39.555753914437936</v>
      </c>
      <c r="AM147" s="2">
        <f t="shared" si="87"/>
        <v>254.80893438362597</v>
      </c>
      <c r="AN147" s="2">
        <f t="shared" si="88"/>
        <v>143.30608955713561</v>
      </c>
      <c r="AO147" s="2">
        <f t="shared" si="89"/>
        <v>-46290.165836450687</v>
      </c>
      <c r="AP147" s="2">
        <f t="shared" si="90"/>
        <v>-7871.5216473126793</v>
      </c>
      <c r="AQ147" s="2">
        <f t="shared" si="91"/>
        <v>26784.544452306251</v>
      </c>
      <c r="AR147" s="2">
        <f t="shared" si="92"/>
        <v>13085.064730301536</v>
      </c>
      <c r="AS147" s="2">
        <f t="shared" si="93"/>
        <v>-14292.07830115558</v>
      </c>
      <c r="AT147" s="2">
        <f t="shared" si="94"/>
        <v>13711.771804789365</v>
      </c>
      <c r="AU147" s="2">
        <f t="shared" si="95"/>
        <v>-26573.811731029848</v>
      </c>
      <c r="AV147" s="2">
        <f t="shared" si="96"/>
        <v>-7933.9435231848338</v>
      </c>
      <c r="AW147" s="2">
        <f t="shared" si="97"/>
        <v>44174.438210442146</v>
      </c>
      <c r="AX147" s="2">
        <f t="shared" si="98"/>
        <v>23378.45476101683</v>
      </c>
      <c r="AY147" s="2">
        <f t="shared" si="99"/>
        <v>9.6150876695902063</v>
      </c>
      <c r="AZ147" s="2">
        <f t="shared" si="100"/>
        <v>-32.459991975791198</v>
      </c>
      <c r="BA147" s="2">
        <f t="shared" si="101"/>
        <v>-9.6150876695901939</v>
      </c>
      <c r="BB147" s="2">
        <f t="shared" si="102"/>
        <v>32.459991975791198</v>
      </c>
      <c r="BC147" s="2">
        <f t="shared" si="103"/>
        <v>118.22185943324433</v>
      </c>
      <c r="BD147" s="2">
        <f t="shared" si="104"/>
        <v>76.146779787862926</v>
      </c>
      <c r="BE147" s="2">
        <f t="shared" si="105"/>
        <v>98.991684094063928</v>
      </c>
      <c r="BF147" s="2">
        <f t="shared" si="106"/>
        <v>141.06676373944532</v>
      </c>
      <c r="BG147" s="2">
        <f t="shared" si="107"/>
        <v>212.79934697983978</v>
      </c>
      <c r="BH147" s="2">
        <f t="shared" si="108"/>
        <v>137.06420361815327</v>
      </c>
      <c r="BI147" s="2">
        <f t="shared" si="109"/>
        <v>178.18503136931508</v>
      </c>
      <c r="BJ147" s="2">
        <f t="shared" si="110"/>
        <v>253.92017473100157</v>
      </c>
      <c r="BK147" s="2">
        <f t="shared" si="111"/>
        <v>6052.9592029821097</v>
      </c>
      <c r="BL147" s="2">
        <f t="shared" si="112"/>
        <v>3898.7151251385822</v>
      </c>
      <c r="BM147" s="2">
        <f t="shared" si="113"/>
        <v>5068.3742256160731</v>
      </c>
      <c r="BN147" s="2">
        <f t="shared" si="114"/>
        <v>7222.6183034596015</v>
      </c>
      <c r="BO147" s="2">
        <f t="shared" si="115"/>
        <v>2819.1520282745701</v>
      </c>
    </row>
    <row r="148" spans="6:67" x14ac:dyDescent="0.25">
      <c r="F148" s="5">
        <v>0.11</v>
      </c>
      <c r="G148" s="5">
        <f t="shared" si="61"/>
        <v>2.8797932657906435</v>
      </c>
      <c r="H148" s="2">
        <f t="shared" si="62"/>
        <v>164.99999999999997</v>
      </c>
      <c r="I148" s="4">
        <f t="shared" si="63"/>
        <v>0.9659258262890682</v>
      </c>
      <c r="J148" s="2">
        <f t="shared" si="64"/>
        <v>0.25881904510252063</v>
      </c>
      <c r="K148" s="2">
        <f t="shared" si="65"/>
        <v>-0.96592582628906831</v>
      </c>
      <c r="L148" s="2">
        <f t="shared" si="66"/>
        <v>-0.25881904510252074</v>
      </c>
      <c r="M148" s="2">
        <f t="shared" si="67"/>
        <v>0</v>
      </c>
      <c r="N148" s="2">
        <f t="shared" si="68"/>
        <v>0</v>
      </c>
      <c r="O148" s="2">
        <f t="shared" si="69"/>
        <v>0</v>
      </c>
      <c r="P148" s="2">
        <f t="shared" si="70"/>
        <v>0</v>
      </c>
      <c r="Q148" s="5">
        <f t="shared" si="71"/>
        <v>6.2135880920307773</v>
      </c>
      <c r="R148" s="5">
        <f t="shared" si="71"/>
        <v>5.5064813108442303</v>
      </c>
      <c r="S148" s="5">
        <f t="shared" si="71"/>
        <v>4.2817364394526409</v>
      </c>
      <c r="T148" s="5">
        <f t="shared" si="60"/>
        <v>4.9888432206391888</v>
      </c>
      <c r="U148" s="2">
        <f t="shared" si="72"/>
        <v>3198.9877522110733</v>
      </c>
      <c r="V148" s="2">
        <f t="shared" si="73"/>
        <v>1833.4484379785727</v>
      </c>
      <c r="W148" s="2">
        <f t="shared" si="74"/>
        <v>1875.2626269010316</v>
      </c>
      <c r="X148" s="2">
        <f t="shared" si="75"/>
        <v>3092.3011829093207</v>
      </c>
      <c r="Y148" s="2">
        <f t="shared" si="76"/>
        <v>9999.9999999999982</v>
      </c>
      <c r="Z148" s="2">
        <f t="shared" si="77"/>
        <v>-3180.1947331374831</v>
      </c>
      <c r="AA148" s="2">
        <f t="shared" si="77"/>
        <v>-1824.9877149728688</v>
      </c>
      <c r="AB148" s="2">
        <f t="shared" si="77"/>
        <v>-1870.0287370820433</v>
      </c>
      <c r="AC148" s="2">
        <f t="shared" si="77"/>
        <v>-3080.5864649364908</v>
      </c>
      <c r="AD148" s="2">
        <f t="shared" si="78"/>
        <v>-9955.7976501288867</v>
      </c>
      <c r="AE148" s="2">
        <f t="shared" si="79"/>
        <v>334.44489277285732</v>
      </c>
      <c r="AF148" s="2">
        <f t="shared" si="80"/>
        <v>45.535248303487712</v>
      </c>
      <c r="AG148" s="2">
        <f t="shared" si="81"/>
        <v>-135.23804084090546</v>
      </c>
      <c r="AH148" s="2">
        <f t="shared" si="82"/>
        <v>-69.599534606359597</v>
      </c>
      <c r="AI148" s="2">
        <f t="shared" si="83"/>
        <v>175.14256562907997</v>
      </c>
      <c r="AJ148" s="2">
        <f t="shared" si="84"/>
        <v>89.614238931200646</v>
      </c>
      <c r="AK148" s="2">
        <f t="shared" si="85"/>
        <v>-169.93986020388076</v>
      </c>
      <c r="AL148" s="2">
        <f t="shared" si="86"/>
        <v>-36.236923829287797</v>
      </c>
      <c r="AM148" s="2">
        <f t="shared" si="87"/>
        <v>259.74899933408238</v>
      </c>
      <c r="AN148" s="2">
        <f t="shared" si="88"/>
        <v>143.18645423211447</v>
      </c>
      <c r="AO148" s="2">
        <f t="shared" si="89"/>
        <v>-46349.773317646344</v>
      </c>
      <c r="AP148" s="2">
        <f t="shared" si="90"/>
        <v>-7117.970609434833</v>
      </c>
      <c r="AQ148" s="2">
        <f t="shared" si="91"/>
        <v>27170.469035975817</v>
      </c>
      <c r="AR148" s="2">
        <f t="shared" si="92"/>
        <v>12005.196589949785</v>
      </c>
      <c r="AS148" s="2">
        <f t="shared" si="93"/>
        <v>-14292.078301155572</v>
      </c>
      <c r="AT148" s="2">
        <f t="shared" si="94"/>
        <v>12419.38432982895</v>
      </c>
      <c r="AU148" s="2">
        <f t="shared" si="95"/>
        <v>-26564.627961192818</v>
      </c>
      <c r="AV148" s="2">
        <f t="shared" si="96"/>
        <v>-7280.3052361645423</v>
      </c>
      <c r="AW148" s="2">
        <f t="shared" si="97"/>
        <v>44804.00362854523</v>
      </c>
      <c r="AX148" s="2">
        <f t="shared" si="98"/>
        <v>23378.454761016819</v>
      </c>
      <c r="AY148" s="2">
        <f t="shared" si="99"/>
        <v>8.7620892871637412</v>
      </c>
      <c r="AZ148" s="2">
        <f t="shared" si="100"/>
        <v>-32.700562400150019</v>
      </c>
      <c r="BA148" s="2">
        <f t="shared" si="101"/>
        <v>-8.7620892871637306</v>
      </c>
      <c r="BB148" s="2">
        <f t="shared" si="102"/>
        <v>32.700562400150019</v>
      </c>
      <c r="BC148" s="2">
        <f t="shared" si="103"/>
        <v>117.36886105081787</v>
      </c>
      <c r="BD148" s="2">
        <f t="shared" si="104"/>
        <v>75.906209363504104</v>
      </c>
      <c r="BE148" s="2">
        <f t="shared" si="105"/>
        <v>99.844682476490391</v>
      </c>
      <c r="BF148" s="2">
        <f t="shared" si="106"/>
        <v>141.30733416380414</v>
      </c>
      <c r="BG148" s="2">
        <f t="shared" si="107"/>
        <v>211.26394989147215</v>
      </c>
      <c r="BH148" s="2">
        <f t="shared" si="108"/>
        <v>136.63117685430737</v>
      </c>
      <c r="BI148" s="2">
        <f t="shared" si="109"/>
        <v>179.72042845768269</v>
      </c>
      <c r="BJ148" s="2">
        <f t="shared" si="110"/>
        <v>254.35320149484744</v>
      </c>
      <c r="BK148" s="2">
        <f t="shared" si="111"/>
        <v>6009.2856858018749</v>
      </c>
      <c r="BL148" s="2">
        <f t="shared" si="112"/>
        <v>3886.3979194114104</v>
      </c>
      <c r="BM148" s="2">
        <f t="shared" si="113"/>
        <v>5112.0477427963087</v>
      </c>
      <c r="BN148" s="2">
        <f t="shared" si="114"/>
        <v>7234.9355091867719</v>
      </c>
      <c r="BO148" s="2">
        <f t="shared" si="115"/>
        <v>2819.1520282745696</v>
      </c>
    </row>
    <row r="149" spans="6:67" x14ac:dyDescent="0.25">
      <c r="F149" s="5">
        <v>0.111</v>
      </c>
      <c r="G149" s="5">
        <f t="shared" si="61"/>
        <v>2.9059732045705586</v>
      </c>
      <c r="H149" s="2">
        <f t="shared" si="62"/>
        <v>166.5</v>
      </c>
      <c r="I149" s="4">
        <f t="shared" si="63"/>
        <v>0.97236992039767656</v>
      </c>
      <c r="J149" s="2">
        <f t="shared" si="64"/>
        <v>0.23344536385590514</v>
      </c>
      <c r="K149" s="2">
        <f t="shared" si="65"/>
        <v>-0.97236992039767667</v>
      </c>
      <c r="L149" s="2">
        <f t="shared" si="66"/>
        <v>-0.23344536385590528</v>
      </c>
      <c r="M149" s="2">
        <f t="shared" si="67"/>
        <v>0</v>
      </c>
      <c r="N149" s="2">
        <f t="shared" si="68"/>
        <v>0</v>
      </c>
      <c r="O149" s="2">
        <f t="shared" si="69"/>
        <v>0</v>
      </c>
      <c r="P149" s="2">
        <f t="shared" si="70"/>
        <v>0</v>
      </c>
      <c r="Q149" s="5">
        <f t="shared" si="71"/>
        <v>6.2200321861393864</v>
      </c>
      <c r="R149" s="5">
        <f t="shared" si="71"/>
        <v>5.4811076295976147</v>
      </c>
      <c r="S149" s="5">
        <f t="shared" si="71"/>
        <v>4.2752923453440328</v>
      </c>
      <c r="T149" s="5">
        <f t="shared" si="60"/>
        <v>5.0142169018858045</v>
      </c>
      <c r="U149" s="2">
        <f t="shared" si="72"/>
        <v>3178.8682639885019</v>
      </c>
      <c r="V149" s="2">
        <f t="shared" si="73"/>
        <v>1819.7548074237022</v>
      </c>
      <c r="W149" s="2">
        <f t="shared" si="74"/>
        <v>1888.5496694494088</v>
      </c>
      <c r="X149" s="2">
        <f t="shared" si="75"/>
        <v>3112.8272591383857</v>
      </c>
      <c r="Y149" s="2">
        <f t="shared" si="76"/>
        <v>9999.9999999999982</v>
      </c>
      <c r="Z149" s="2">
        <f t="shared" si="77"/>
        <v>-3160.1547231781574</v>
      </c>
      <c r="AA149" s="2">
        <f t="shared" si="77"/>
        <v>-1811.4344296191694</v>
      </c>
      <c r="AB149" s="2">
        <f t="shared" si="77"/>
        <v>-1883.2945418044305</v>
      </c>
      <c r="AC149" s="2">
        <f t="shared" si="77"/>
        <v>-3100.9145978325009</v>
      </c>
      <c r="AD149" s="2">
        <f t="shared" si="78"/>
        <v>-9955.7982924342596</v>
      </c>
      <c r="AE149" s="2">
        <f t="shared" si="79"/>
        <v>334.90425351623026</v>
      </c>
      <c r="AF149" s="2">
        <f t="shared" si="80"/>
        <v>40.577119881477095</v>
      </c>
      <c r="AG149" s="2">
        <f t="shared" si="81"/>
        <v>-136.89892057605022</v>
      </c>
      <c r="AH149" s="2">
        <f t="shared" si="82"/>
        <v>-63.513530461224256</v>
      </c>
      <c r="AI149" s="2">
        <f t="shared" si="83"/>
        <v>175.06892236043285</v>
      </c>
      <c r="AJ149" s="2">
        <f t="shared" si="84"/>
        <v>80.403397594829201</v>
      </c>
      <c r="AK149" s="2">
        <f t="shared" si="85"/>
        <v>-169.01586811324805</v>
      </c>
      <c r="AL149" s="2">
        <f t="shared" si="86"/>
        <v>-32.866522971305471</v>
      </c>
      <c r="AM149" s="2">
        <f t="shared" si="87"/>
        <v>264.55289382776829</v>
      </c>
      <c r="AN149" s="2">
        <f t="shared" si="88"/>
        <v>143.07390033804398</v>
      </c>
      <c r="AO149" s="2">
        <f t="shared" si="89"/>
        <v>-46365.538212137995</v>
      </c>
      <c r="AP149" s="2">
        <f t="shared" si="90"/>
        <v>-6372.1998472133819</v>
      </c>
      <c r="AQ149" s="2">
        <f t="shared" si="91"/>
        <v>27545.533376243704</v>
      </c>
      <c r="AR149" s="2">
        <f t="shared" si="92"/>
        <v>10900.126381952112</v>
      </c>
      <c r="AS149" s="2">
        <f t="shared" si="93"/>
        <v>-14292.078301155565</v>
      </c>
      <c r="AT149" s="2">
        <f t="shared" si="94"/>
        <v>11131.380878051799</v>
      </c>
      <c r="AU149" s="2">
        <f t="shared" si="95"/>
        <v>-26542.12255856812</v>
      </c>
      <c r="AV149" s="2">
        <f t="shared" si="96"/>
        <v>-6613.0974711685003</v>
      </c>
      <c r="AW149" s="2">
        <f t="shared" si="97"/>
        <v>45402.293912701651</v>
      </c>
      <c r="AX149" s="2">
        <f t="shared" si="98"/>
        <v>23378.45476101683</v>
      </c>
      <c r="AY149" s="2">
        <f t="shared" si="99"/>
        <v>7.903085806415981</v>
      </c>
      <c r="AZ149" s="2">
        <f t="shared" si="100"/>
        <v>-32.918721492469309</v>
      </c>
      <c r="BA149" s="2">
        <f t="shared" si="101"/>
        <v>-7.9030858064159695</v>
      </c>
      <c r="BB149" s="2">
        <f t="shared" si="102"/>
        <v>32.918721492469309</v>
      </c>
      <c r="BC149" s="2">
        <f t="shared" si="103"/>
        <v>116.50985757007011</v>
      </c>
      <c r="BD149" s="2">
        <f t="shared" si="104"/>
        <v>75.688050271184807</v>
      </c>
      <c r="BE149" s="2">
        <f t="shared" si="105"/>
        <v>100.70368595723815</v>
      </c>
      <c r="BF149" s="2">
        <f t="shared" si="106"/>
        <v>141.52549325612344</v>
      </c>
      <c r="BG149" s="2">
        <f t="shared" si="107"/>
        <v>209.71774362612621</v>
      </c>
      <c r="BH149" s="2">
        <f t="shared" si="108"/>
        <v>136.23849048813264</v>
      </c>
      <c r="BI149" s="2">
        <f t="shared" si="109"/>
        <v>181.26663472302866</v>
      </c>
      <c r="BJ149" s="2">
        <f t="shared" si="110"/>
        <v>254.74588786102217</v>
      </c>
      <c r="BK149" s="2">
        <f t="shared" si="111"/>
        <v>5965.3047075875893</v>
      </c>
      <c r="BL149" s="2">
        <f t="shared" si="112"/>
        <v>3875.2281738846618</v>
      </c>
      <c r="BM149" s="2">
        <f t="shared" si="113"/>
        <v>5156.0287210105935</v>
      </c>
      <c r="BN149" s="2">
        <f t="shared" si="114"/>
        <v>7246.1052547135205</v>
      </c>
      <c r="BO149" s="2">
        <f t="shared" si="115"/>
        <v>2819.1520282745701</v>
      </c>
    </row>
    <row r="150" spans="6:67" x14ac:dyDescent="0.25">
      <c r="F150" s="5">
        <v>0.112</v>
      </c>
      <c r="G150" s="5">
        <f t="shared" si="61"/>
        <v>2.9321531433504737</v>
      </c>
      <c r="H150" s="2">
        <f t="shared" si="62"/>
        <v>168</v>
      </c>
      <c r="I150" s="4">
        <f t="shared" si="63"/>
        <v>0.97814760073380569</v>
      </c>
      <c r="J150" s="2">
        <f t="shared" si="64"/>
        <v>0.20791169081775893</v>
      </c>
      <c r="K150" s="2">
        <f t="shared" si="65"/>
        <v>-0.97814760073380569</v>
      </c>
      <c r="L150" s="2">
        <f t="shared" si="66"/>
        <v>-0.20791169081775904</v>
      </c>
      <c r="M150" s="2">
        <f t="shared" si="67"/>
        <v>0</v>
      </c>
      <c r="N150" s="2">
        <f t="shared" si="68"/>
        <v>0</v>
      </c>
      <c r="O150" s="2">
        <f t="shared" si="69"/>
        <v>0</v>
      </c>
      <c r="P150" s="2">
        <f t="shared" si="70"/>
        <v>0</v>
      </c>
      <c r="Q150" s="5">
        <f t="shared" si="71"/>
        <v>6.2258098664755153</v>
      </c>
      <c r="R150" s="5">
        <f t="shared" si="71"/>
        <v>5.4555739565594683</v>
      </c>
      <c r="S150" s="5">
        <f t="shared" si="71"/>
        <v>4.2695146650079039</v>
      </c>
      <c r="T150" s="5">
        <f t="shared" si="60"/>
        <v>5.0397505749239508</v>
      </c>
      <c r="U150" s="2">
        <f t="shared" si="72"/>
        <v>3158.2142218753138</v>
      </c>
      <c r="V150" s="2">
        <f t="shared" si="73"/>
        <v>1806.5966744375244</v>
      </c>
      <c r="W150" s="2">
        <f t="shared" si="74"/>
        <v>1902.1864780190128</v>
      </c>
      <c r="X150" s="2">
        <f t="shared" si="75"/>
        <v>3133.0026256681485</v>
      </c>
      <c r="Y150" s="2">
        <f t="shared" si="76"/>
        <v>10000</v>
      </c>
      <c r="Z150" s="2">
        <f t="shared" si="77"/>
        <v>-3139.5877469211532</v>
      </c>
      <c r="AA150" s="2">
        <f t="shared" si="77"/>
        <v>-1798.4131818821418</v>
      </c>
      <c r="AB150" s="2">
        <f t="shared" si="77"/>
        <v>-1896.9076941956207</v>
      </c>
      <c r="AC150" s="2">
        <f t="shared" si="77"/>
        <v>-3120.8904111229112</v>
      </c>
      <c r="AD150" s="2">
        <f t="shared" si="78"/>
        <v>-9955.7990341218283</v>
      </c>
      <c r="AE150" s="2">
        <f t="shared" si="79"/>
        <v>335.01498298086682</v>
      </c>
      <c r="AF150" s="2">
        <f t="shared" si="80"/>
        <v>35.710956633817695</v>
      </c>
      <c r="AG150" s="2">
        <f t="shared" si="81"/>
        <v>-138.5196425168312</v>
      </c>
      <c r="AH150" s="2">
        <f t="shared" si="82"/>
        <v>-57.222379366463571</v>
      </c>
      <c r="AI150" s="2">
        <f t="shared" si="83"/>
        <v>174.98391773138977</v>
      </c>
      <c r="AJ150" s="2">
        <f t="shared" si="84"/>
        <v>71.209632890354015</v>
      </c>
      <c r="AK150" s="2">
        <f t="shared" si="85"/>
        <v>-168.0068418177384</v>
      </c>
      <c r="AL150" s="2">
        <f t="shared" si="86"/>
        <v>-29.4432589371382</v>
      </c>
      <c r="AM150" s="2">
        <f t="shared" si="87"/>
        <v>269.21012890346356</v>
      </c>
      <c r="AN150" s="2">
        <f t="shared" si="88"/>
        <v>142.96966103894096</v>
      </c>
      <c r="AO150" s="2">
        <f t="shared" si="89"/>
        <v>-46337.994955960821</v>
      </c>
      <c r="AP150" s="2">
        <f t="shared" si="90"/>
        <v>-5634.1885381206903</v>
      </c>
      <c r="AQ150" s="2">
        <f t="shared" si="91"/>
        <v>27909.287094338782</v>
      </c>
      <c r="AR150" s="2">
        <f t="shared" si="92"/>
        <v>9770.8180985871513</v>
      </c>
      <c r="AS150" s="2">
        <f t="shared" si="93"/>
        <v>-14292.078301155576</v>
      </c>
      <c r="AT150" s="2">
        <f t="shared" si="94"/>
        <v>9849.4448825218587</v>
      </c>
      <c r="AU150" s="2">
        <f t="shared" si="95"/>
        <v>-26506.773038921048</v>
      </c>
      <c r="AV150" s="2">
        <f t="shared" si="96"/>
        <v>-5932.3021034341637</v>
      </c>
      <c r="AW150" s="2">
        <f t="shared" si="97"/>
        <v>45968.085020850202</v>
      </c>
      <c r="AX150" s="2">
        <f t="shared" si="98"/>
        <v>23378.454761016845</v>
      </c>
      <c r="AY150" s="2">
        <f t="shared" si="99"/>
        <v>7.038665945424448</v>
      </c>
      <c r="AZ150" s="2">
        <f t="shared" si="100"/>
        <v>-33.114319737404493</v>
      </c>
      <c r="BA150" s="2">
        <f t="shared" si="101"/>
        <v>-7.0386659454244365</v>
      </c>
      <c r="BB150" s="2">
        <f t="shared" si="102"/>
        <v>33.114319737404493</v>
      </c>
      <c r="BC150" s="2">
        <f t="shared" si="103"/>
        <v>115.64543770907858</v>
      </c>
      <c r="BD150" s="2">
        <f t="shared" si="104"/>
        <v>75.492452026249623</v>
      </c>
      <c r="BE150" s="2">
        <f t="shared" si="105"/>
        <v>101.56810581822968</v>
      </c>
      <c r="BF150" s="2">
        <f t="shared" si="106"/>
        <v>141.72109150105862</v>
      </c>
      <c r="BG150" s="2">
        <f t="shared" si="107"/>
        <v>208.16178787634144</v>
      </c>
      <c r="BH150" s="2">
        <f t="shared" si="108"/>
        <v>135.88641364724933</v>
      </c>
      <c r="BI150" s="2">
        <f t="shared" si="109"/>
        <v>182.82259047281343</v>
      </c>
      <c r="BJ150" s="2">
        <f t="shared" si="110"/>
        <v>255.09796470190551</v>
      </c>
      <c r="BK150" s="2">
        <f t="shared" si="111"/>
        <v>5921.0464107048228</v>
      </c>
      <c r="BL150" s="2">
        <f t="shared" si="112"/>
        <v>3865.2135437439806</v>
      </c>
      <c r="BM150" s="2">
        <f t="shared" si="113"/>
        <v>5200.2870178933599</v>
      </c>
      <c r="BN150" s="2">
        <f t="shared" si="114"/>
        <v>7256.1198848542017</v>
      </c>
      <c r="BO150" s="2">
        <f t="shared" si="115"/>
        <v>2819.1520282745701</v>
      </c>
    </row>
    <row r="151" spans="6:67" x14ac:dyDescent="0.25">
      <c r="F151" s="5">
        <v>0.113</v>
      </c>
      <c r="G151" s="5">
        <f t="shared" si="61"/>
        <v>2.9583330821303884</v>
      </c>
      <c r="H151" s="2">
        <f t="shared" si="62"/>
        <v>169.5</v>
      </c>
      <c r="I151" s="4">
        <f t="shared" si="63"/>
        <v>0.98325490756395451</v>
      </c>
      <c r="J151" s="2">
        <f t="shared" si="64"/>
        <v>0.18223552549214778</v>
      </c>
      <c r="K151" s="2">
        <f t="shared" si="65"/>
        <v>-0.98325490756395451</v>
      </c>
      <c r="L151" s="2">
        <f t="shared" si="66"/>
        <v>-0.18223552549214789</v>
      </c>
      <c r="M151" s="2">
        <f t="shared" si="67"/>
        <v>0</v>
      </c>
      <c r="N151" s="2">
        <f t="shared" si="68"/>
        <v>0</v>
      </c>
      <c r="O151" s="2">
        <f t="shared" si="69"/>
        <v>0</v>
      </c>
      <c r="P151" s="2">
        <f t="shared" si="70"/>
        <v>0</v>
      </c>
      <c r="Q151" s="5">
        <f t="shared" si="71"/>
        <v>6.2309171733056639</v>
      </c>
      <c r="R151" s="5">
        <f t="shared" si="71"/>
        <v>5.4298977912338575</v>
      </c>
      <c r="S151" s="5">
        <f t="shared" si="71"/>
        <v>4.2644073581777553</v>
      </c>
      <c r="T151" s="5">
        <f t="shared" si="60"/>
        <v>5.0654267402495616</v>
      </c>
      <c r="U151" s="2">
        <f t="shared" si="72"/>
        <v>3137.0469933642935</v>
      </c>
      <c r="V151" s="2">
        <f t="shared" si="73"/>
        <v>1793.9758447031109</v>
      </c>
      <c r="W151" s="2">
        <f t="shared" si="74"/>
        <v>1916.1709188664388</v>
      </c>
      <c r="X151" s="2">
        <f t="shared" si="75"/>
        <v>3152.8062430661553</v>
      </c>
      <c r="Y151" s="2">
        <f t="shared" si="76"/>
        <v>9999.9999999999982</v>
      </c>
      <c r="Z151" s="2">
        <f t="shared" si="77"/>
        <v>-3118.5150202832538</v>
      </c>
      <c r="AA151" s="2">
        <f t="shared" si="77"/>
        <v>-1785.9257762628981</v>
      </c>
      <c r="AB151" s="2">
        <f t="shared" si="77"/>
        <v>-1910.866035240135</v>
      </c>
      <c r="AC151" s="2">
        <f t="shared" si="77"/>
        <v>-3140.4930352792198</v>
      </c>
      <c r="AD151" s="2">
        <f t="shared" si="78"/>
        <v>-9955.799867065507</v>
      </c>
      <c r="AE151" s="2">
        <f t="shared" si="79"/>
        <v>334.78047401076878</v>
      </c>
      <c r="AF151" s="2">
        <f t="shared" si="80"/>
        <v>30.936300369655783</v>
      </c>
      <c r="AG151" s="2">
        <f t="shared" si="81"/>
        <v>-140.09911156106247</v>
      </c>
      <c r="AH151" s="2">
        <f t="shared" si="82"/>
        <v>-50.729179748907946</v>
      </c>
      <c r="AI151" s="2">
        <f t="shared" si="83"/>
        <v>174.88848307045416</v>
      </c>
      <c r="AJ151" s="2">
        <f t="shared" si="84"/>
        <v>62.047893314882344</v>
      </c>
      <c r="AK151" s="2">
        <f t="shared" si="85"/>
        <v>-166.91733995437295</v>
      </c>
      <c r="AL151" s="2">
        <f t="shared" si="86"/>
        <v>-25.965835532483858</v>
      </c>
      <c r="AM151" s="2">
        <f t="shared" si="87"/>
        <v>273.71016057435475</v>
      </c>
      <c r="AN151" s="2">
        <f t="shared" si="88"/>
        <v>142.87487840238029</v>
      </c>
      <c r="AO151" s="2">
        <f t="shared" si="89"/>
        <v>-46267.752772262844</v>
      </c>
      <c r="AP151" s="2">
        <f t="shared" si="90"/>
        <v>-4903.8919616953663</v>
      </c>
      <c r="AQ151" s="2">
        <f t="shared" si="91"/>
        <v>28261.266895601369</v>
      </c>
      <c r="AR151" s="2">
        <f t="shared" si="92"/>
        <v>8618.2995372012811</v>
      </c>
      <c r="AS151" s="2">
        <f t="shared" si="93"/>
        <v>-14292.078301155558</v>
      </c>
      <c r="AT151" s="2">
        <f t="shared" si="94"/>
        <v>8575.2211099395608</v>
      </c>
      <c r="AU151" s="2">
        <f t="shared" si="95"/>
        <v>-26459.033300332867</v>
      </c>
      <c r="AV151" s="2">
        <f t="shared" si="96"/>
        <v>-5237.9162149859585</v>
      </c>
      <c r="AW151" s="2">
        <f t="shared" si="97"/>
        <v>46500.183166396069</v>
      </c>
      <c r="AX151" s="2">
        <f t="shared" si="98"/>
        <v>23378.454761016805</v>
      </c>
      <c r="AY151" s="2">
        <f t="shared" si="99"/>
        <v>6.1694221343831437</v>
      </c>
      <c r="AZ151" s="2">
        <f t="shared" si="100"/>
        <v>-33.287223081688829</v>
      </c>
      <c r="BA151" s="2">
        <f t="shared" si="101"/>
        <v>-6.1694221343831472</v>
      </c>
      <c r="BB151" s="2">
        <f t="shared" si="102"/>
        <v>33.287223081688829</v>
      </c>
      <c r="BC151" s="2">
        <f t="shared" si="103"/>
        <v>114.77619389803726</v>
      </c>
      <c r="BD151" s="2">
        <f t="shared" si="104"/>
        <v>75.319548681965301</v>
      </c>
      <c r="BE151" s="2">
        <f t="shared" si="105"/>
        <v>102.43734962927098</v>
      </c>
      <c r="BF151" s="2">
        <f t="shared" si="106"/>
        <v>141.89399484534295</v>
      </c>
      <c r="BG151" s="2">
        <f t="shared" si="107"/>
        <v>206.59714901646706</v>
      </c>
      <c r="BH151" s="2">
        <f t="shared" si="108"/>
        <v>135.57518762753753</v>
      </c>
      <c r="BI151" s="2">
        <f t="shared" si="109"/>
        <v>184.38722933268775</v>
      </c>
      <c r="BJ151" s="2">
        <f t="shared" si="110"/>
        <v>255.40919072161728</v>
      </c>
      <c r="BK151" s="2">
        <f t="shared" si="111"/>
        <v>5876.5411275795077</v>
      </c>
      <c r="BL151" s="2">
        <f t="shared" si="112"/>
        <v>3856.3608925166232</v>
      </c>
      <c r="BM151" s="2">
        <f t="shared" si="113"/>
        <v>5244.7923010186742</v>
      </c>
      <c r="BN151" s="2">
        <f t="shared" si="114"/>
        <v>7264.9725360815592</v>
      </c>
      <c r="BO151" s="2">
        <f t="shared" si="115"/>
        <v>2819.1520282745696</v>
      </c>
    </row>
    <row r="152" spans="6:67" x14ac:dyDescent="0.25">
      <c r="F152" s="5">
        <v>0.114</v>
      </c>
      <c r="G152" s="5">
        <f t="shared" si="61"/>
        <v>2.9845130209103035</v>
      </c>
      <c r="H152" s="2">
        <f t="shared" si="62"/>
        <v>171</v>
      </c>
      <c r="I152" s="4">
        <f t="shared" si="63"/>
        <v>0.98768834059513766</v>
      </c>
      <c r="J152" s="2">
        <f t="shared" si="64"/>
        <v>0.15643446504023104</v>
      </c>
      <c r="K152" s="2">
        <f t="shared" si="65"/>
        <v>-0.98768834059513766</v>
      </c>
      <c r="L152" s="2">
        <f t="shared" si="66"/>
        <v>-0.15643446504023117</v>
      </c>
      <c r="M152" s="2">
        <f t="shared" si="67"/>
        <v>0</v>
      </c>
      <c r="N152" s="2">
        <f t="shared" si="68"/>
        <v>0</v>
      </c>
      <c r="O152" s="2">
        <f t="shared" si="69"/>
        <v>0</v>
      </c>
      <c r="P152" s="2">
        <f t="shared" si="70"/>
        <v>0</v>
      </c>
      <c r="Q152" s="5">
        <f t="shared" si="71"/>
        <v>6.2353506063368469</v>
      </c>
      <c r="R152" s="5">
        <f t="shared" si="71"/>
        <v>5.4040967307819407</v>
      </c>
      <c r="S152" s="5">
        <f t="shared" si="71"/>
        <v>4.2599739251465722</v>
      </c>
      <c r="T152" s="5">
        <f t="shared" si="60"/>
        <v>5.0912278007014784</v>
      </c>
      <c r="U152" s="2">
        <f t="shared" si="72"/>
        <v>3115.3884678154568</v>
      </c>
      <c r="V152" s="2">
        <f t="shared" si="73"/>
        <v>1781.8935855078155</v>
      </c>
      <c r="W152" s="2">
        <f t="shared" si="74"/>
        <v>1930.5007901533888</v>
      </c>
      <c r="X152" s="2">
        <f t="shared" si="75"/>
        <v>3172.2171565233366</v>
      </c>
      <c r="Y152" s="2">
        <f t="shared" si="76"/>
        <v>9999.9999999999982</v>
      </c>
      <c r="Z152" s="2">
        <f t="shared" si="77"/>
        <v>-3096.9582683779104</v>
      </c>
      <c r="AA152" s="2">
        <f t="shared" si="77"/>
        <v>-1773.9734840190024</v>
      </c>
      <c r="AB152" s="2">
        <f t="shared" si="77"/>
        <v>-1925.1673364395349</v>
      </c>
      <c r="AC152" s="2">
        <f t="shared" si="77"/>
        <v>-3159.7016933029472</v>
      </c>
      <c r="AD152" s="2">
        <f t="shared" si="78"/>
        <v>-9955.8007821393949</v>
      </c>
      <c r="AE152" s="2">
        <f t="shared" si="79"/>
        <v>334.20488086721036</v>
      </c>
      <c r="AF152" s="2">
        <f t="shared" si="80"/>
        <v>26.252494327149211</v>
      </c>
      <c r="AG152" s="2">
        <f t="shared" si="81"/>
        <v>-141.63611798197542</v>
      </c>
      <c r="AH152" s="2">
        <f t="shared" si="82"/>
        <v>-44.037593232641505</v>
      </c>
      <c r="AI152" s="2">
        <f t="shared" si="83"/>
        <v>174.78366397974267</v>
      </c>
      <c r="AJ152" s="2">
        <f t="shared" si="84"/>
        <v>52.932853009881484</v>
      </c>
      <c r="AK152" s="2">
        <f t="shared" si="85"/>
        <v>-165.75172582203612</v>
      </c>
      <c r="AL152" s="2">
        <f t="shared" si="86"/>
        <v>-22.432957276315204</v>
      </c>
      <c r="AM152" s="2">
        <f t="shared" si="87"/>
        <v>278.04242097523314</v>
      </c>
      <c r="AN152" s="2">
        <f t="shared" si="88"/>
        <v>142.79059088676331</v>
      </c>
      <c r="AO152" s="2">
        <f t="shared" si="89"/>
        <v>-46155.492991288156</v>
      </c>
      <c r="AP152" s="2">
        <f t="shared" si="90"/>
        <v>-4181.2435471130138</v>
      </c>
      <c r="AQ152" s="2">
        <f t="shared" si="91"/>
        <v>28600.996829163039</v>
      </c>
      <c r="AR152" s="2">
        <f t="shared" si="92"/>
        <v>7443.6614080825721</v>
      </c>
      <c r="AS152" s="2">
        <f t="shared" si="93"/>
        <v>-14292.078301155561</v>
      </c>
      <c r="AT152" s="2">
        <f t="shared" si="94"/>
        <v>7310.3119253282375</v>
      </c>
      <c r="AU152" s="2">
        <f t="shared" si="95"/>
        <v>-26399.332778810014</v>
      </c>
      <c r="AV152" s="2">
        <f t="shared" si="96"/>
        <v>-4529.9528755108331</v>
      </c>
      <c r="AW152" s="2">
        <f t="shared" si="97"/>
        <v>46997.428490009406</v>
      </c>
      <c r="AX152" s="2">
        <f t="shared" si="98"/>
        <v>23378.454761016797</v>
      </c>
      <c r="AY152" s="2">
        <f t="shared" si="99"/>
        <v>5.2959501095804304</v>
      </c>
      <c r="AZ152" s="2">
        <f t="shared" si="100"/>
        <v>-33.437313026006876</v>
      </c>
      <c r="BA152" s="2">
        <f t="shared" si="101"/>
        <v>-5.2959501095804358</v>
      </c>
      <c r="BB152" s="2">
        <f t="shared" si="102"/>
        <v>33.437313026006876</v>
      </c>
      <c r="BC152" s="2">
        <f t="shared" si="103"/>
        <v>113.90272187323455</v>
      </c>
      <c r="BD152" s="2">
        <f t="shared" si="104"/>
        <v>75.169458737647247</v>
      </c>
      <c r="BE152" s="2">
        <f t="shared" si="105"/>
        <v>103.31082165407369</v>
      </c>
      <c r="BF152" s="2">
        <f t="shared" si="106"/>
        <v>142.04408478966099</v>
      </c>
      <c r="BG152" s="2">
        <f t="shared" si="107"/>
        <v>205.02489937182219</v>
      </c>
      <c r="BH152" s="2">
        <f t="shared" si="108"/>
        <v>135.30502572776504</v>
      </c>
      <c r="BI152" s="2">
        <f t="shared" si="109"/>
        <v>185.95947897733265</v>
      </c>
      <c r="BJ152" s="2">
        <f t="shared" si="110"/>
        <v>255.67935262138977</v>
      </c>
      <c r="BK152" s="2">
        <f t="shared" si="111"/>
        <v>5831.8193599096094</v>
      </c>
      <c r="BL152" s="2">
        <f t="shared" si="112"/>
        <v>3848.6762873675389</v>
      </c>
      <c r="BM152" s="2">
        <f t="shared" si="113"/>
        <v>5289.5140686885734</v>
      </c>
      <c r="BN152" s="2">
        <f t="shared" si="114"/>
        <v>7272.657141230643</v>
      </c>
      <c r="BO152" s="2">
        <f t="shared" si="115"/>
        <v>2819.1520282745696</v>
      </c>
    </row>
    <row r="153" spans="6:67" x14ac:dyDescent="0.25">
      <c r="F153" s="5">
        <v>0.115</v>
      </c>
      <c r="G153" s="5">
        <f t="shared" si="61"/>
        <v>3.0106929596902186</v>
      </c>
      <c r="H153" s="2">
        <f t="shared" si="62"/>
        <v>172.5</v>
      </c>
      <c r="I153" s="4">
        <f t="shared" si="63"/>
        <v>0.99144486137381038</v>
      </c>
      <c r="J153" s="2">
        <f t="shared" si="64"/>
        <v>0.13052619222005163</v>
      </c>
      <c r="K153" s="2">
        <f t="shared" si="65"/>
        <v>-0.99144486137381038</v>
      </c>
      <c r="L153" s="2">
        <f t="shared" si="66"/>
        <v>-0.13052619222005174</v>
      </c>
      <c r="M153" s="2">
        <f t="shared" si="67"/>
        <v>0</v>
      </c>
      <c r="N153" s="2">
        <f t="shared" si="68"/>
        <v>0</v>
      </c>
      <c r="O153" s="2">
        <f t="shared" si="69"/>
        <v>0</v>
      </c>
      <c r="P153" s="2">
        <f t="shared" si="70"/>
        <v>0</v>
      </c>
      <c r="Q153" s="5">
        <f t="shared" si="71"/>
        <v>6.2391071271155196</v>
      </c>
      <c r="R153" s="5">
        <f t="shared" si="71"/>
        <v>5.3781884579617616</v>
      </c>
      <c r="S153" s="5">
        <f t="shared" si="71"/>
        <v>4.2562174043678995</v>
      </c>
      <c r="T153" s="5">
        <f t="shared" si="60"/>
        <v>5.1171360735216576</v>
      </c>
      <c r="U153" s="2">
        <f t="shared" si="72"/>
        <v>3093.2610212195314</v>
      </c>
      <c r="V153" s="2">
        <f t="shared" si="73"/>
        <v>1770.3506451093861</v>
      </c>
      <c r="W153" s="2">
        <f t="shared" si="74"/>
        <v>1945.1738032210583</v>
      </c>
      <c r="X153" s="2">
        <f t="shared" si="75"/>
        <v>3191.2145304500227</v>
      </c>
      <c r="Y153" s="2">
        <f t="shared" si="76"/>
        <v>9999.9999999999982</v>
      </c>
      <c r="Z153" s="2">
        <f t="shared" si="77"/>
        <v>-3074.9396907755736</v>
      </c>
      <c r="AA153" s="2">
        <f t="shared" si="77"/>
        <v>-1762.5570621891211</v>
      </c>
      <c r="AB153" s="2">
        <f t="shared" si="77"/>
        <v>-1939.8092811507054</v>
      </c>
      <c r="AC153" s="2">
        <f t="shared" si="77"/>
        <v>-3178.4957352023512</v>
      </c>
      <c r="AD153" s="2">
        <f t="shared" si="78"/>
        <v>-9955.8017693177499</v>
      </c>
      <c r="AE153" s="2">
        <f t="shared" si="79"/>
        <v>333.29309680443049</v>
      </c>
      <c r="AF153" s="2">
        <f t="shared" si="80"/>
        <v>21.658700460748186</v>
      </c>
      <c r="AG153" s="2">
        <f t="shared" si="81"/>
        <v>-143.12933400092118</v>
      </c>
      <c r="AH153" s="2">
        <f t="shared" si="82"/>
        <v>-37.15185438510948</v>
      </c>
      <c r="AI153" s="2">
        <f t="shared" si="83"/>
        <v>174.67060887914803</v>
      </c>
      <c r="AJ153" s="2">
        <f t="shared" si="84"/>
        <v>43.878868622940978</v>
      </c>
      <c r="AK153" s="2">
        <f t="shared" si="85"/>
        <v>-164.51416310101007</v>
      </c>
      <c r="AL153" s="2">
        <f t="shared" si="86"/>
        <v>-18.843334299241864</v>
      </c>
      <c r="AM153" s="2">
        <f t="shared" si="87"/>
        <v>282.19635074106094</v>
      </c>
      <c r="AN153" s="2">
        <f t="shared" si="88"/>
        <v>142.71772196374999</v>
      </c>
      <c r="AO153" s="2">
        <f t="shared" si="89"/>
        <v>-46001.966165640144</v>
      </c>
      <c r="AP153" s="2">
        <f t="shared" si="90"/>
        <v>-3466.1569290066018</v>
      </c>
      <c r="AQ153" s="2">
        <f t="shared" si="91"/>
        <v>28927.988575237043</v>
      </c>
      <c r="AR153" s="2">
        <f t="shared" si="92"/>
        <v>6248.0562182541271</v>
      </c>
      <c r="AS153" s="2">
        <f t="shared" si="93"/>
        <v>-14292.078301155578</v>
      </c>
      <c r="AT153" s="2">
        <f t="shared" si="94"/>
        <v>6056.2737396374041</v>
      </c>
      <c r="AU153" s="2">
        <f t="shared" si="95"/>
        <v>-26328.075748852665</v>
      </c>
      <c r="AV153" s="2">
        <f t="shared" si="96"/>
        <v>-3808.4419461096127</v>
      </c>
      <c r="AW153" s="2">
        <f t="shared" si="97"/>
        <v>47458.698716341685</v>
      </c>
      <c r="AX153" s="2">
        <f t="shared" si="98"/>
        <v>23378.454761016812</v>
      </c>
      <c r="AY153" s="2">
        <f t="shared" si="99"/>
        <v>4.4188485051112227</v>
      </c>
      <c r="AZ153" s="2">
        <f t="shared" si="100"/>
        <v>-33.564486706207958</v>
      </c>
      <c r="BA153" s="2">
        <f t="shared" si="101"/>
        <v>-4.4188485051112263</v>
      </c>
      <c r="BB153" s="2">
        <f t="shared" si="102"/>
        <v>33.564486706207958</v>
      </c>
      <c r="BC153" s="2">
        <f t="shared" si="103"/>
        <v>113.02562026876535</v>
      </c>
      <c r="BD153" s="2">
        <f t="shared" si="104"/>
        <v>75.042285057446165</v>
      </c>
      <c r="BE153" s="2">
        <f t="shared" si="105"/>
        <v>104.1879232585429</v>
      </c>
      <c r="BF153" s="2">
        <f t="shared" si="106"/>
        <v>142.1712584698621</v>
      </c>
      <c r="BG153" s="2">
        <f t="shared" si="107"/>
        <v>203.44611648377762</v>
      </c>
      <c r="BH153" s="2">
        <f t="shared" si="108"/>
        <v>135.07611310340309</v>
      </c>
      <c r="BI153" s="2">
        <f t="shared" si="109"/>
        <v>187.53826186537719</v>
      </c>
      <c r="BJ153" s="2">
        <f t="shared" si="110"/>
        <v>255.90826524575178</v>
      </c>
      <c r="BK153" s="2">
        <f t="shared" si="111"/>
        <v>5786.9117577607858</v>
      </c>
      <c r="BL153" s="2">
        <f t="shared" si="112"/>
        <v>3842.164994941244</v>
      </c>
      <c r="BM153" s="2">
        <f t="shared" si="113"/>
        <v>5334.4216708373961</v>
      </c>
      <c r="BN153" s="2">
        <f t="shared" si="114"/>
        <v>7279.1684336569397</v>
      </c>
      <c r="BO153" s="2">
        <f t="shared" si="115"/>
        <v>2819.1520282745701</v>
      </c>
    </row>
    <row r="154" spans="6:67" x14ac:dyDescent="0.25">
      <c r="F154" s="5">
        <v>0.11600000000000001</v>
      </c>
      <c r="G154" s="5">
        <f t="shared" si="61"/>
        <v>3.0368728984701332</v>
      </c>
      <c r="H154" s="2">
        <f t="shared" si="62"/>
        <v>174</v>
      </c>
      <c r="I154" s="4">
        <f t="shared" si="63"/>
        <v>0.99452189536827329</v>
      </c>
      <c r="J154" s="2">
        <f t="shared" si="64"/>
        <v>0.10452846326765423</v>
      </c>
      <c r="K154" s="2">
        <f t="shared" si="65"/>
        <v>-0.99452189536827329</v>
      </c>
      <c r="L154" s="2">
        <f t="shared" si="66"/>
        <v>-0.10452846326765436</v>
      </c>
      <c r="M154" s="2">
        <f t="shared" si="67"/>
        <v>0</v>
      </c>
      <c r="N154" s="2">
        <f t="shared" si="68"/>
        <v>0</v>
      </c>
      <c r="O154" s="2">
        <f t="shared" si="69"/>
        <v>0</v>
      </c>
      <c r="P154" s="2">
        <f t="shared" si="70"/>
        <v>0</v>
      </c>
      <c r="Q154" s="5">
        <f t="shared" si="71"/>
        <v>6.2421841611099831</v>
      </c>
      <c r="R154" s="5">
        <f t="shared" si="71"/>
        <v>5.3521907290093642</v>
      </c>
      <c r="S154" s="5">
        <f t="shared" si="71"/>
        <v>4.2531403703734361</v>
      </c>
      <c r="T154" s="5">
        <f t="shared" si="60"/>
        <v>5.1431338024740549</v>
      </c>
      <c r="U154" s="2">
        <f t="shared" si="72"/>
        <v>3070.6874802170064</v>
      </c>
      <c r="V154" s="2">
        <f t="shared" si="73"/>
        <v>1759.3472728687054</v>
      </c>
      <c r="W154" s="2">
        <f t="shared" si="74"/>
        <v>1960.1875635131078</v>
      </c>
      <c r="X154" s="2">
        <f t="shared" si="75"/>
        <v>3209.7776834011788</v>
      </c>
      <c r="Y154" s="2">
        <f t="shared" si="76"/>
        <v>9999.9999999999982</v>
      </c>
      <c r="Z154" s="2">
        <f t="shared" si="77"/>
        <v>-3052.4819260565137</v>
      </c>
      <c r="AA154" s="2">
        <f t="shared" si="77"/>
        <v>-1751.6767733837166</v>
      </c>
      <c r="AB154" s="2">
        <f t="shared" si="77"/>
        <v>-1954.7894455764938</v>
      </c>
      <c r="AC154" s="2">
        <f t="shared" si="77"/>
        <v>-3196.8546727681164</v>
      </c>
      <c r="AD154" s="2">
        <f t="shared" si="78"/>
        <v>-9955.802817784841</v>
      </c>
      <c r="AE154" s="2">
        <f t="shared" si="79"/>
        <v>332.05072894351071</v>
      </c>
      <c r="AF154" s="2">
        <f t="shared" si="80"/>
        <v>17.153916436265789</v>
      </c>
      <c r="AG154" s="2">
        <f t="shared" si="81"/>
        <v>-144.57731042960009</v>
      </c>
      <c r="AH154" s="2">
        <f t="shared" si="82"/>
        <v>-30.076778526165683</v>
      </c>
      <c r="AI154" s="2">
        <f t="shared" si="83"/>
        <v>174.55055642401072</v>
      </c>
      <c r="AJ154" s="2">
        <f t="shared" si="84"/>
        <v>34.899937935018201</v>
      </c>
      <c r="AK154" s="2">
        <f t="shared" si="85"/>
        <v>-163.20861279191058</v>
      </c>
      <c r="AL154" s="2">
        <f t="shared" si="86"/>
        <v>-15.195687649471548</v>
      </c>
      <c r="AM154" s="2">
        <f t="shared" si="87"/>
        <v>286.1614325068735</v>
      </c>
      <c r="AN154" s="2">
        <f t="shared" si="88"/>
        <v>142.65707000050958</v>
      </c>
      <c r="AO154" s="2">
        <f t="shared" si="89"/>
        <v>-45807.988993635663</v>
      </c>
      <c r="AP154" s="2">
        <f t="shared" si="90"/>
        <v>-2758.5280018065619</v>
      </c>
      <c r="AQ154" s="2">
        <f t="shared" si="91"/>
        <v>29241.741764135604</v>
      </c>
      <c r="AR154" s="2">
        <f t="shared" si="92"/>
        <v>5032.6969301510517</v>
      </c>
      <c r="AS154" s="2">
        <f t="shared" si="93"/>
        <v>-14292.078301155569</v>
      </c>
      <c r="AT154" s="2">
        <f t="shared" si="94"/>
        <v>4814.6136522346133</v>
      </c>
      <c r="AU154" s="2">
        <f t="shared" si="95"/>
        <v>-26245.640766365814</v>
      </c>
      <c r="AV154" s="2">
        <f t="shared" si="96"/>
        <v>-3073.43090595589</v>
      </c>
      <c r="AW154" s="2">
        <f t="shared" si="97"/>
        <v>47882.912781103885</v>
      </c>
      <c r="AX154" s="2">
        <f t="shared" si="98"/>
        <v>23378.454761016794</v>
      </c>
      <c r="AY154" s="2">
        <f t="shared" si="99"/>
        <v>3.5387184426030331</v>
      </c>
      <c r="AZ154" s="2">
        <f t="shared" si="100"/>
        <v>-33.668656963804118</v>
      </c>
      <c r="BA154" s="2">
        <f t="shared" si="101"/>
        <v>-3.5387184426030527</v>
      </c>
      <c r="BB154" s="2">
        <f t="shared" si="102"/>
        <v>33.668656963804118</v>
      </c>
      <c r="BC154" s="2">
        <f t="shared" si="103"/>
        <v>112.14549020625715</v>
      </c>
      <c r="BD154" s="2">
        <f t="shared" si="104"/>
        <v>74.938114799850013</v>
      </c>
      <c r="BE154" s="2">
        <f t="shared" si="105"/>
        <v>105.06805332105107</v>
      </c>
      <c r="BF154" s="2">
        <f t="shared" si="106"/>
        <v>142.27542872745823</v>
      </c>
      <c r="BG154" s="2">
        <f t="shared" si="107"/>
        <v>201.86188237126288</v>
      </c>
      <c r="BH154" s="2">
        <f t="shared" si="108"/>
        <v>134.88860663973003</v>
      </c>
      <c r="BI154" s="2">
        <f t="shared" si="109"/>
        <v>189.1224959778919</v>
      </c>
      <c r="BJ154" s="2">
        <f t="shared" si="110"/>
        <v>256.09577170942481</v>
      </c>
      <c r="BK154" s="2">
        <f t="shared" si="111"/>
        <v>5741.8490985603657</v>
      </c>
      <c r="BL154" s="2">
        <f t="shared" si="112"/>
        <v>3836.831477752321</v>
      </c>
      <c r="BM154" s="2">
        <f t="shared" si="113"/>
        <v>5379.4843300378143</v>
      </c>
      <c r="BN154" s="2">
        <f t="shared" si="114"/>
        <v>7284.5019508458618</v>
      </c>
      <c r="BO154" s="2">
        <f t="shared" si="115"/>
        <v>2819.1520282745696</v>
      </c>
    </row>
    <row r="155" spans="6:67" x14ac:dyDescent="0.25">
      <c r="F155" s="5">
        <v>0.11700000000000001</v>
      </c>
      <c r="G155" s="5">
        <f t="shared" si="61"/>
        <v>3.0630528372500483</v>
      </c>
      <c r="H155" s="2">
        <f t="shared" si="62"/>
        <v>175.5</v>
      </c>
      <c r="I155" s="4">
        <f t="shared" si="63"/>
        <v>0.99691733373312796</v>
      </c>
      <c r="J155" s="2">
        <f t="shared" si="64"/>
        <v>7.8459095727845568E-2</v>
      </c>
      <c r="K155" s="2">
        <f t="shared" si="65"/>
        <v>-0.99691733373312796</v>
      </c>
      <c r="L155" s="2">
        <f t="shared" si="66"/>
        <v>-7.8459095727845693E-2</v>
      </c>
      <c r="M155" s="2">
        <f t="shared" si="67"/>
        <v>0</v>
      </c>
      <c r="N155" s="2">
        <f t="shared" si="68"/>
        <v>0</v>
      </c>
      <c r="O155" s="2">
        <f t="shared" si="69"/>
        <v>0</v>
      </c>
      <c r="P155" s="2">
        <f t="shared" si="70"/>
        <v>0</v>
      </c>
      <c r="Q155" s="5">
        <f t="shared" si="71"/>
        <v>6.2445795994748377</v>
      </c>
      <c r="R155" s="5">
        <f t="shared" si="71"/>
        <v>5.3261213614695553</v>
      </c>
      <c r="S155" s="5">
        <f t="shared" si="71"/>
        <v>4.2507449320085815</v>
      </c>
      <c r="T155" s="5">
        <f t="shared" si="60"/>
        <v>5.1692031700138639</v>
      </c>
      <c r="U155" s="2">
        <f t="shared" si="72"/>
        <v>3047.6910854539969</v>
      </c>
      <c r="V155" s="2">
        <f t="shared" si="73"/>
        <v>1748.8832400787896</v>
      </c>
      <c r="W155" s="2">
        <f t="shared" si="74"/>
        <v>1975.5395512168752</v>
      </c>
      <c r="X155" s="2">
        <f t="shared" si="75"/>
        <v>3227.8861232503364</v>
      </c>
      <c r="Y155" s="2">
        <f t="shared" si="76"/>
        <v>9999.9999999999982</v>
      </c>
      <c r="Z155" s="2">
        <f t="shared" si="77"/>
        <v>-3029.6080157350516</v>
      </c>
      <c r="AA155" s="2">
        <f t="shared" si="77"/>
        <v>-1741.3324062729014</v>
      </c>
      <c r="AB155" s="2">
        <f t="shared" si="77"/>
        <v>-1970.1052794785899</v>
      </c>
      <c r="AC155" s="2">
        <f t="shared" si="77"/>
        <v>-3214.7582145668957</v>
      </c>
      <c r="AD155" s="2">
        <f t="shared" si="78"/>
        <v>-9955.803916053439</v>
      </c>
      <c r="AE155" s="2">
        <f t="shared" si="79"/>
        <v>330.48407059010367</v>
      </c>
      <c r="AF155" s="2">
        <f t="shared" si="80"/>
        <v>12.736992254799675</v>
      </c>
      <c r="AG155" s="2">
        <f t="shared" si="81"/>
        <v>-145.97847341614386</v>
      </c>
      <c r="AH155" s="2">
        <f t="shared" si="82"/>
        <v>-22.817767494607565</v>
      </c>
      <c r="AI155" s="2">
        <f t="shared" si="83"/>
        <v>174.42482193415196</v>
      </c>
      <c r="AJ155" s="2">
        <f t="shared" si="84"/>
        <v>26.009660433788888</v>
      </c>
      <c r="AK155" s="2">
        <f t="shared" si="85"/>
        <v>-161.83883131255487</v>
      </c>
      <c r="AL155" s="2">
        <f t="shared" si="86"/>
        <v>-11.488755017502811</v>
      </c>
      <c r="AM155" s="2">
        <f t="shared" si="87"/>
        <v>289.9272254089131</v>
      </c>
      <c r="AN155" s="2">
        <f t="shared" si="88"/>
        <v>142.60929951264433</v>
      </c>
      <c r="AO155" s="2">
        <f t="shared" si="89"/>
        <v>-45574.441064295323</v>
      </c>
      <c r="AP155" s="2">
        <f t="shared" si="90"/>
        <v>-2058.2369632524969</v>
      </c>
      <c r="AQ155" s="2">
        <f t="shared" si="91"/>
        <v>29541.744331252012</v>
      </c>
      <c r="AR155" s="2">
        <f t="shared" si="92"/>
        <v>3798.8553951402432</v>
      </c>
      <c r="AS155" s="2">
        <f t="shared" si="93"/>
        <v>-14292.078301155569</v>
      </c>
      <c r="AT155" s="2">
        <f t="shared" si="94"/>
        <v>3586.7862993380281</v>
      </c>
      <c r="AU155" s="2">
        <f t="shared" si="95"/>
        <v>-26152.380250648512</v>
      </c>
      <c r="AV155" s="2">
        <f t="shared" si="96"/>
        <v>-2324.9857014460499</v>
      </c>
      <c r="AW155" s="2">
        <f t="shared" si="97"/>
        <v>48269.034413773326</v>
      </c>
      <c r="AX155" s="2">
        <f t="shared" si="98"/>
        <v>23378.454761016794</v>
      </c>
      <c r="AY155" s="2">
        <f t="shared" si="99"/>
        <v>2.6561631192371999</v>
      </c>
      <c r="AZ155" s="2">
        <f t="shared" si="100"/>
        <v>-33.749752405704228</v>
      </c>
      <c r="BA155" s="2">
        <f t="shared" si="101"/>
        <v>-2.6561631192372186</v>
      </c>
      <c r="BB155" s="2">
        <f t="shared" si="102"/>
        <v>33.749752405704228</v>
      </c>
      <c r="BC155" s="2">
        <f t="shared" si="103"/>
        <v>111.26293488289133</v>
      </c>
      <c r="BD155" s="2">
        <f t="shared" si="104"/>
        <v>74.857019357949895</v>
      </c>
      <c r="BE155" s="2">
        <f t="shared" si="105"/>
        <v>105.9506086444169</v>
      </c>
      <c r="BF155" s="2">
        <f t="shared" si="106"/>
        <v>142.35652416935835</v>
      </c>
      <c r="BG155" s="2">
        <f t="shared" si="107"/>
        <v>200.27328278920439</v>
      </c>
      <c r="BH155" s="2">
        <f t="shared" si="108"/>
        <v>134.7426348443098</v>
      </c>
      <c r="BI155" s="2">
        <f t="shared" si="109"/>
        <v>190.71109555995039</v>
      </c>
      <c r="BJ155" s="2">
        <f t="shared" si="110"/>
        <v>256.24174350484503</v>
      </c>
      <c r="BK155" s="2">
        <f t="shared" si="111"/>
        <v>5696.6622660040366</v>
      </c>
      <c r="BL155" s="2">
        <f t="shared" si="112"/>
        <v>3832.6793911270347</v>
      </c>
      <c r="BM155" s="2">
        <f t="shared" si="113"/>
        <v>5424.6711625941452</v>
      </c>
      <c r="BN155" s="2">
        <f t="shared" si="114"/>
        <v>7288.6540374711476</v>
      </c>
      <c r="BO155" s="2">
        <f t="shared" si="115"/>
        <v>2819.1520282745696</v>
      </c>
    </row>
    <row r="156" spans="6:67" x14ac:dyDescent="0.25">
      <c r="F156" s="5">
        <v>0.11799999999999999</v>
      </c>
      <c r="G156" s="5">
        <f t="shared" si="61"/>
        <v>3.0892327760299629</v>
      </c>
      <c r="H156" s="2">
        <f t="shared" si="62"/>
        <v>176.99999999999997</v>
      </c>
      <c r="I156" s="4">
        <f t="shared" si="63"/>
        <v>0.99862953475457383</v>
      </c>
      <c r="J156" s="2">
        <f t="shared" si="64"/>
        <v>5.2335956242944306E-2</v>
      </c>
      <c r="K156" s="2">
        <f t="shared" si="65"/>
        <v>-0.99862953475457383</v>
      </c>
      <c r="L156" s="2">
        <f t="shared" si="66"/>
        <v>-5.2335956242944431E-2</v>
      </c>
      <c r="M156" s="2">
        <f t="shared" si="67"/>
        <v>0</v>
      </c>
      <c r="N156" s="2">
        <f t="shared" si="68"/>
        <v>0</v>
      </c>
      <c r="O156" s="2">
        <f t="shared" si="69"/>
        <v>0</v>
      </c>
      <c r="P156" s="2">
        <f t="shared" si="70"/>
        <v>0</v>
      </c>
      <c r="Q156" s="5">
        <f t="shared" si="71"/>
        <v>6.2462918004962837</v>
      </c>
      <c r="R156" s="5">
        <f t="shared" si="71"/>
        <v>5.2999982219846542</v>
      </c>
      <c r="S156" s="5">
        <f t="shared" si="71"/>
        <v>4.2490327309871354</v>
      </c>
      <c r="T156" s="5">
        <f t="shared" si="60"/>
        <v>5.1953263094987649</v>
      </c>
      <c r="U156" s="2">
        <f t="shared" si="72"/>
        <v>3024.2954543576006</v>
      </c>
      <c r="V156" s="2">
        <f t="shared" si="73"/>
        <v>1738.9578614182024</v>
      </c>
      <c r="W156" s="2">
        <f t="shared" si="74"/>
        <v>1991.2271016936566</v>
      </c>
      <c r="X156" s="2">
        <f t="shared" si="75"/>
        <v>3245.5195825305386</v>
      </c>
      <c r="Y156" s="2">
        <f t="shared" si="76"/>
        <v>9999.9999999999982</v>
      </c>
      <c r="Z156" s="2">
        <f t="shared" si="77"/>
        <v>-3006.341367635388</v>
      </c>
      <c r="AA156" s="2">
        <f t="shared" si="77"/>
        <v>-1731.5232967010061</v>
      </c>
      <c r="AB156" s="2">
        <f t="shared" si="77"/>
        <v>-1985.7540866837162</v>
      </c>
      <c r="AC156" s="2">
        <f t="shared" si="77"/>
        <v>-3232.1863010705752</v>
      </c>
      <c r="AD156" s="2">
        <f t="shared" si="78"/>
        <v>-9955.8050520906854</v>
      </c>
      <c r="AE156" s="2">
        <f t="shared" si="79"/>
        <v>328.60007115449673</v>
      </c>
      <c r="AF156" s="2">
        <f t="shared" si="80"/>
        <v>8.4066464336998283</v>
      </c>
      <c r="AG156" s="2">
        <f t="shared" si="81"/>
        <v>-147.33112133084339</v>
      </c>
      <c r="AH156" s="2">
        <f t="shared" si="82"/>
        <v>-15.380813274398408</v>
      </c>
      <c r="AI156" s="2">
        <f t="shared" si="83"/>
        <v>174.29478298295479</v>
      </c>
      <c r="AJ156" s="2">
        <f t="shared" si="84"/>
        <v>17.221200001456637</v>
      </c>
      <c r="AK156" s="2">
        <f t="shared" si="85"/>
        <v>-160.40836968682785</v>
      </c>
      <c r="AL156" s="2">
        <f t="shared" si="86"/>
        <v>-7.721296888229884</v>
      </c>
      <c r="AM156" s="2">
        <f t="shared" si="87"/>
        <v>293.48340045721716</v>
      </c>
      <c r="AN156" s="2">
        <f t="shared" si="88"/>
        <v>142.57493388361607</v>
      </c>
      <c r="AO156" s="2">
        <f t="shared" si="89"/>
        <v>-45302.261438182548</v>
      </c>
      <c r="AP156" s="2">
        <f t="shared" si="90"/>
        <v>-1365.1503381526056</v>
      </c>
      <c r="AQ156" s="2">
        <f t="shared" si="91"/>
        <v>29827.47291232552</v>
      </c>
      <c r="AR156" s="2">
        <f t="shared" si="92"/>
        <v>2547.8605628540631</v>
      </c>
      <c r="AS156" s="2">
        <f t="shared" si="93"/>
        <v>-14292.07830115557</v>
      </c>
      <c r="AT156" s="2">
        <f t="shared" si="94"/>
        <v>2374.1909184749188</v>
      </c>
      <c r="AU156" s="2">
        <f t="shared" si="95"/>
        <v>-26048.620201588023</v>
      </c>
      <c r="AV156" s="2">
        <f t="shared" si="96"/>
        <v>-1563.1916169600622</v>
      </c>
      <c r="AW156" s="2">
        <f t="shared" si="97"/>
        <v>48616.075661089955</v>
      </c>
      <c r="AX156" s="2">
        <f t="shared" si="98"/>
        <v>23378.45476101679</v>
      </c>
      <c r="AY156" s="2">
        <f t="shared" si="99"/>
        <v>1.771787394347764</v>
      </c>
      <c r="AZ156" s="2">
        <f t="shared" si="100"/>
        <v>-33.807717453143219</v>
      </c>
      <c r="BA156" s="2">
        <f t="shared" si="101"/>
        <v>-1.771787394347768</v>
      </c>
      <c r="BB156" s="2">
        <f t="shared" si="102"/>
        <v>33.807717453143219</v>
      </c>
      <c r="BC156" s="2">
        <f t="shared" si="103"/>
        <v>110.37855915800189</v>
      </c>
      <c r="BD156" s="2">
        <f t="shared" si="104"/>
        <v>74.799054310510911</v>
      </c>
      <c r="BE156" s="2">
        <f t="shared" si="105"/>
        <v>106.83498436930635</v>
      </c>
      <c r="BF156" s="2">
        <f t="shared" si="106"/>
        <v>142.41448921679734</v>
      </c>
      <c r="BG156" s="2">
        <f t="shared" si="107"/>
        <v>198.6814064844034</v>
      </c>
      <c r="BH156" s="2">
        <f t="shared" si="108"/>
        <v>134.63829775891963</v>
      </c>
      <c r="BI156" s="2">
        <f t="shared" si="109"/>
        <v>192.30297186475144</v>
      </c>
      <c r="BJ156" s="2">
        <f t="shared" si="110"/>
        <v>256.3460805902352</v>
      </c>
      <c r="BK156" s="2">
        <f t="shared" si="111"/>
        <v>5651.3822288896972</v>
      </c>
      <c r="BL156" s="2">
        <f t="shared" si="112"/>
        <v>3829.7115806981587</v>
      </c>
      <c r="BM156" s="2">
        <f t="shared" si="113"/>
        <v>5469.9511997084855</v>
      </c>
      <c r="BN156" s="2">
        <f t="shared" si="114"/>
        <v>7291.6218479000236</v>
      </c>
      <c r="BO156" s="2">
        <f t="shared" si="115"/>
        <v>2819.1520282745696</v>
      </c>
    </row>
    <row r="157" spans="6:67" x14ac:dyDescent="0.25">
      <c r="F157" s="5">
        <v>0.11899999999999999</v>
      </c>
      <c r="G157" s="5">
        <f t="shared" si="61"/>
        <v>3.115412714809878</v>
      </c>
      <c r="H157" s="2">
        <f t="shared" si="62"/>
        <v>178.5</v>
      </c>
      <c r="I157" s="4">
        <f t="shared" si="63"/>
        <v>0.99965732497555726</v>
      </c>
      <c r="J157" s="2">
        <f t="shared" si="64"/>
        <v>2.6176948307873482E-2</v>
      </c>
      <c r="K157" s="2">
        <f t="shared" si="65"/>
        <v>-0.99965732497555726</v>
      </c>
      <c r="L157" s="2">
        <f t="shared" si="66"/>
        <v>-2.6176948307873607E-2</v>
      </c>
      <c r="M157" s="2">
        <f t="shared" si="67"/>
        <v>0</v>
      </c>
      <c r="N157" s="2">
        <f t="shared" si="68"/>
        <v>0</v>
      </c>
      <c r="O157" s="2">
        <f t="shared" si="69"/>
        <v>0</v>
      </c>
      <c r="P157" s="2">
        <f t="shared" si="70"/>
        <v>0</v>
      </c>
      <c r="Q157" s="5">
        <f t="shared" si="71"/>
        <v>6.2473195907172672</v>
      </c>
      <c r="R157" s="5">
        <f t="shared" si="71"/>
        <v>5.2738392140495831</v>
      </c>
      <c r="S157" s="5">
        <f t="shared" si="71"/>
        <v>4.248004940766152</v>
      </c>
      <c r="T157" s="5">
        <f t="shared" si="60"/>
        <v>5.221485317433836</v>
      </c>
      <c r="U157" s="2">
        <f t="shared" si="72"/>
        <v>3000.5245434146154</v>
      </c>
      <c r="V157" s="2">
        <f t="shared" si="73"/>
        <v>1729.5700169558093</v>
      </c>
      <c r="W157" s="2">
        <f t="shared" si="74"/>
        <v>2007.2473857698494</v>
      </c>
      <c r="X157" s="2">
        <f t="shared" si="75"/>
        <v>3262.6580538597241</v>
      </c>
      <c r="Y157" s="2">
        <f t="shared" si="76"/>
        <v>9999.9999999999982</v>
      </c>
      <c r="Z157" s="2">
        <f t="shared" si="77"/>
        <v>-2982.7057188002736</v>
      </c>
      <c r="AA157" s="2">
        <f t="shared" si="77"/>
        <v>-1722.2483493561119</v>
      </c>
      <c r="AB157" s="2">
        <f t="shared" si="77"/>
        <v>-2001.733005455186</v>
      </c>
      <c r="AC157" s="2">
        <f t="shared" si="77"/>
        <v>-3249.119139838348</v>
      </c>
      <c r="AD157" s="2">
        <f t="shared" si="78"/>
        <v>-9955.8062134499196</v>
      </c>
      <c r="AE157" s="2">
        <f t="shared" si="79"/>
        <v>326.40630384423253</v>
      </c>
      <c r="AF157" s="2">
        <f t="shared" si="80"/>
        <v>4.1614816801012289</v>
      </c>
      <c r="AG157" s="2">
        <f t="shared" si="81"/>
        <v>-148.63342182865495</v>
      </c>
      <c r="AH157" s="2">
        <f t="shared" si="82"/>
        <v>-7.7724993912976466</v>
      </c>
      <c r="AI157" s="2">
        <f t="shared" si="83"/>
        <v>174.16186430438117</v>
      </c>
      <c r="AJ157" s="2">
        <f t="shared" si="84"/>
        <v>8.5472498721533583</v>
      </c>
      <c r="AK157" s="2">
        <f t="shared" si="85"/>
        <v>-158.92057375586154</v>
      </c>
      <c r="AL157" s="2">
        <f t="shared" si="86"/>
        <v>-3.8921031265650936</v>
      </c>
      <c r="AM157" s="2">
        <f t="shared" si="87"/>
        <v>296.81977664072133</v>
      </c>
      <c r="AN157" s="2">
        <f t="shared" si="88"/>
        <v>142.55434963044806</v>
      </c>
      <c r="AO157" s="2">
        <f t="shared" si="89"/>
        <v>-44992.445078900397</v>
      </c>
      <c r="AP157" s="2">
        <f t="shared" si="90"/>
        <v>-679.1229739305013</v>
      </c>
      <c r="AQ157" s="2">
        <f t="shared" si="91"/>
        <v>30098.393283343023</v>
      </c>
      <c r="AR157" s="2">
        <f t="shared" si="92"/>
        <v>1281.0964683323025</v>
      </c>
      <c r="AS157" s="2">
        <f t="shared" si="93"/>
        <v>-14292.07830115557</v>
      </c>
      <c r="AT157" s="2">
        <f t="shared" si="94"/>
        <v>1178.1686380420485</v>
      </c>
      <c r="AU157" s="2">
        <f t="shared" si="95"/>
        <v>-25934.660047619604</v>
      </c>
      <c r="AV157" s="2">
        <f t="shared" si="96"/>
        <v>-788.15416587617483</v>
      </c>
      <c r="AW157" s="2">
        <f t="shared" si="97"/>
        <v>48923.100336470539</v>
      </c>
      <c r="AX157" s="2">
        <f t="shared" si="98"/>
        <v>23378.454761016808</v>
      </c>
      <c r="AY157" s="2">
        <f t="shared" si="99"/>
        <v>0.88619737488098249</v>
      </c>
      <c r="AZ157" s="2">
        <f t="shared" si="100"/>
        <v>-33.842512379772998</v>
      </c>
      <c r="BA157" s="2">
        <f t="shared" si="101"/>
        <v>-0.8861973748809866</v>
      </c>
      <c r="BB157" s="2">
        <f t="shared" si="102"/>
        <v>33.842512379772998</v>
      </c>
      <c r="BC157" s="2">
        <f t="shared" si="103"/>
        <v>109.4929691385351</v>
      </c>
      <c r="BD157" s="2">
        <f t="shared" si="104"/>
        <v>74.764259383881125</v>
      </c>
      <c r="BE157" s="2">
        <f t="shared" si="105"/>
        <v>107.72057438877313</v>
      </c>
      <c r="BF157" s="2">
        <f t="shared" si="106"/>
        <v>142.44928414342712</v>
      </c>
      <c r="BG157" s="2">
        <f t="shared" si="107"/>
        <v>197.08734444936317</v>
      </c>
      <c r="BH157" s="2">
        <f t="shared" si="108"/>
        <v>134.57566689098601</v>
      </c>
      <c r="BI157" s="2">
        <f t="shared" si="109"/>
        <v>193.89703389979164</v>
      </c>
      <c r="BJ157" s="2">
        <f t="shared" si="110"/>
        <v>256.4087114581688</v>
      </c>
      <c r="BK157" s="2">
        <f t="shared" si="111"/>
        <v>5606.0400198929974</v>
      </c>
      <c r="BL157" s="2">
        <f t="shared" si="112"/>
        <v>3827.9300804547138</v>
      </c>
      <c r="BM157" s="2">
        <f t="shared" si="113"/>
        <v>5515.2934087051844</v>
      </c>
      <c r="BN157" s="2">
        <f t="shared" si="114"/>
        <v>7293.403348143469</v>
      </c>
      <c r="BO157" s="2">
        <f t="shared" si="115"/>
        <v>2819.1520282745696</v>
      </c>
    </row>
    <row r="158" spans="6:67" x14ac:dyDescent="0.25">
      <c r="F158" s="5">
        <v>0.12</v>
      </c>
      <c r="G158" s="5">
        <f t="shared" si="61"/>
        <v>3.1415926535897927</v>
      </c>
      <c r="H158" s="2">
        <f t="shared" si="62"/>
        <v>179.99999999999997</v>
      </c>
      <c r="I158" s="4">
        <f t="shared" si="63"/>
        <v>1</v>
      </c>
      <c r="J158" s="2">
        <f t="shared" si="64"/>
        <v>1.83772268236293E-16</v>
      </c>
      <c r="K158" s="2">
        <f t="shared" si="65"/>
        <v>-1</v>
      </c>
      <c r="L158" s="2">
        <f t="shared" si="66"/>
        <v>-3.06287113727155E-16</v>
      </c>
      <c r="M158" s="2">
        <f t="shared" si="67"/>
        <v>0</v>
      </c>
      <c r="N158" s="2">
        <f t="shared" si="68"/>
        <v>0</v>
      </c>
      <c r="O158" s="2">
        <f t="shared" si="69"/>
        <v>0</v>
      </c>
      <c r="P158" s="2">
        <f t="shared" si="70"/>
        <v>0</v>
      </c>
      <c r="Q158" s="5">
        <f t="shared" si="71"/>
        <v>6.2476622657417096</v>
      </c>
      <c r="R158" s="5">
        <f t="shared" si="71"/>
        <v>5.2476622657417096</v>
      </c>
      <c r="S158" s="5">
        <f t="shared" si="71"/>
        <v>4.2476622657417096</v>
      </c>
      <c r="T158" s="5">
        <f t="shared" si="60"/>
        <v>5.2476622657417096</v>
      </c>
      <c r="U158" s="2">
        <f t="shared" si="72"/>
        <v>2976.402610038519</v>
      </c>
      <c r="V158" s="2">
        <f t="shared" si="73"/>
        <v>1720.7181746327726</v>
      </c>
      <c r="W158" s="2">
        <f t="shared" si="74"/>
        <v>2023.5973899614801</v>
      </c>
      <c r="X158" s="2">
        <f t="shared" si="75"/>
        <v>3279.2818253672267</v>
      </c>
      <c r="Y158" s="2">
        <f t="shared" si="76"/>
        <v>9999.9999999999982</v>
      </c>
      <c r="Z158" s="2">
        <f t="shared" si="77"/>
        <v>-2958.7250980146709</v>
      </c>
      <c r="AA158" s="2">
        <f t="shared" si="77"/>
        <v>-1713.5060599216733</v>
      </c>
      <c r="AB158" s="2">
        <f t="shared" si="77"/>
        <v>-2018.0389888026039</v>
      </c>
      <c r="AC158" s="2">
        <f t="shared" si="77"/>
        <v>-3265.5372406680972</v>
      </c>
      <c r="AD158" s="2">
        <f t="shared" si="78"/>
        <v>-9955.8073874070451</v>
      </c>
      <c r="AE158" s="2">
        <f t="shared" si="79"/>
        <v>323.91093131011246</v>
      </c>
      <c r="AF158" s="2">
        <f t="shared" si="80"/>
        <v>2.892181959953134E-14</v>
      </c>
      <c r="AG158" s="2">
        <f t="shared" si="81"/>
        <v>-149.88340912682349</v>
      </c>
      <c r="AH158" s="2">
        <f t="shared" si="82"/>
        <v>-9.1863578405310964E-14</v>
      </c>
      <c r="AI158" s="2">
        <f t="shared" si="83"/>
        <v>174.02752218328894</v>
      </c>
      <c r="AJ158" s="2">
        <f t="shared" si="84"/>
        <v>1.8352924724956539E-13</v>
      </c>
      <c r="AK158" s="2">
        <f t="shared" si="85"/>
        <v>-157.37858533880575</v>
      </c>
      <c r="AL158" s="2">
        <f t="shared" si="86"/>
        <v>-3.672588542163287E-14</v>
      </c>
      <c r="AM158" s="2">
        <f t="shared" si="87"/>
        <v>299.92635761733146</v>
      </c>
      <c r="AN158" s="2">
        <f t="shared" si="88"/>
        <v>142.54777227852585</v>
      </c>
      <c r="AO158" s="2">
        <f t="shared" si="89"/>
        <v>-44646.039150577788</v>
      </c>
      <c r="AP158" s="2">
        <f t="shared" si="90"/>
        <v>-4.7433042292151749E-12</v>
      </c>
      <c r="AQ158" s="2">
        <f t="shared" si="91"/>
        <v>30353.960849422201</v>
      </c>
      <c r="AR158" s="2">
        <f t="shared" si="92"/>
        <v>1.5066026480844662E-11</v>
      </c>
      <c r="AS158" s="2">
        <f t="shared" si="93"/>
        <v>-14292.07830115558</v>
      </c>
      <c r="AT158" s="2">
        <f t="shared" si="94"/>
        <v>2.5296626837627064E-11</v>
      </c>
      <c r="AU158" s="2">
        <f t="shared" si="95"/>
        <v>-25810.772619491589</v>
      </c>
      <c r="AV158" s="2">
        <f t="shared" si="96"/>
        <v>-7.4376216470052711E-12</v>
      </c>
      <c r="AW158" s="2">
        <f t="shared" si="97"/>
        <v>49189.227380508397</v>
      </c>
      <c r="AX158" s="2">
        <f t="shared" si="98"/>
        <v>23378.454761016827</v>
      </c>
      <c r="AY158" s="2">
        <f t="shared" si="99"/>
        <v>1.9181877907785732E-14</v>
      </c>
      <c r="AZ158" s="2">
        <f t="shared" si="100"/>
        <v>-33.854113338888887</v>
      </c>
      <c r="BA158" s="2">
        <f t="shared" si="101"/>
        <v>-8.2952629298882051E-15</v>
      </c>
      <c r="BB158" s="2">
        <f t="shared" si="102"/>
        <v>33.854113338888887</v>
      </c>
      <c r="BC158" s="2">
        <f t="shared" si="103"/>
        <v>108.60677176365414</v>
      </c>
      <c r="BD158" s="2">
        <f t="shared" si="104"/>
        <v>74.752658424765229</v>
      </c>
      <c r="BE158" s="2">
        <f t="shared" si="105"/>
        <v>108.60677176365411</v>
      </c>
      <c r="BF158" s="2">
        <f t="shared" si="106"/>
        <v>142.46088510254302</v>
      </c>
      <c r="BG158" s="2">
        <f t="shared" si="107"/>
        <v>195.49218917457745</v>
      </c>
      <c r="BH158" s="2">
        <f t="shared" si="108"/>
        <v>134.5547851645774</v>
      </c>
      <c r="BI158" s="2">
        <f t="shared" si="109"/>
        <v>195.49218917457739</v>
      </c>
      <c r="BJ158" s="2">
        <f t="shared" si="110"/>
        <v>256.42959318457741</v>
      </c>
      <c r="BK158" s="2">
        <f t="shared" si="111"/>
        <v>5560.6667142990918</v>
      </c>
      <c r="BL158" s="2">
        <f t="shared" si="112"/>
        <v>3827.3361113479796</v>
      </c>
      <c r="BM158" s="2">
        <f t="shared" si="113"/>
        <v>5560.6667142990909</v>
      </c>
      <c r="BN158" s="2">
        <f t="shared" si="114"/>
        <v>7293.9973172502032</v>
      </c>
      <c r="BO158" s="2">
        <f t="shared" si="115"/>
        <v>2819.1520282745696</v>
      </c>
    </row>
    <row r="159" spans="6:67" x14ac:dyDescent="0.25">
      <c r="F159" s="5">
        <v>0.121</v>
      </c>
      <c r="G159" s="5">
        <f t="shared" si="61"/>
        <v>3.1677725923697078</v>
      </c>
      <c r="H159" s="2">
        <f t="shared" si="62"/>
        <v>181.49999999999997</v>
      </c>
      <c r="I159" s="4">
        <f t="shared" si="63"/>
        <v>0.99965732497555726</v>
      </c>
      <c r="J159" s="2">
        <f t="shared" si="64"/>
        <v>-2.6176948307873114E-2</v>
      </c>
      <c r="K159" s="2">
        <f t="shared" si="65"/>
        <v>-0.99965732497555726</v>
      </c>
      <c r="L159" s="2">
        <f t="shared" si="66"/>
        <v>2.6176948307872993E-2</v>
      </c>
      <c r="M159" s="2">
        <f t="shared" si="67"/>
        <v>0</v>
      </c>
      <c r="N159" s="2">
        <f t="shared" si="68"/>
        <v>0</v>
      </c>
      <c r="O159" s="2">
        <f t="shared" si="69"/>
        <v>0</v>
      </c>
      <c r="P159" s="2">
        <f t="shared" si="70"/>
        <v>0</v>
      </c>
      <c r="Q159" s="5">
        <f t="shared" si="71"/>
        <v>6.2473195907172672</v>
      </c>
      <c r="R159" s="5">
        <f t="shared" si="71"/>
        <v>5.221485317433836</v>
      </c>
      <c r="S159" s="5">
        <f t="shared" si="71"/>
        <v>4.248004940766152</v>
      </c>
      <c r="T159" s="5">
        <f t="shared" si="60"/>
        <v>5.2738392140495822</v>
      </c>
      <c r="U159" s="2">
        <f t="shared" si="72"/>
        <v>2951.954174110344</v>
      </c>
      <c r="V159" s="2">
        <f t="shared" si="73"/>
        <v>1712.4004131468469</v>
      </c>
      <c r="W159" s="2">
        <f t="shared" si="74"/>
        <v>2040.2738967051891</v>
      </c>
      <c r="X159" s="2">
        <f t="shared" si="75"/>
        <v>3295.3715160376187</v>
      </c>
      <c r="Y159" s="2">
        <f t="shared" si="76"/>
        <v>9999.9999999999982</v>
      </c>
      <c r="Z159" s="2">
        <f t="shared" si="77"/>
        <v>-2934.4237880271867</v>
      </c>
      <c r="AA159" s="2">
        <f t="shared" si="77"/>
        <v>-1705.2945376364369</v>
      </c>
      <c r="AB159" s="2">
        <f t="shared" si="77"/>
        <v>-2034.6687848030517</v>
      </c>
      <c r="AC159" s="2">
        <f t="shared" si="77"/>
        <v>-3281.4214506332678</v>
      </c>
      <c r="AD159" s="2">
        <f t="shared" si="78"/>
        <v>-9955.8085610999424</v>
      </c>
      <c r="AE159" s="2">
        <f t="shared" si="79"/>
        <v>321.12266943579169</v>
      </c>
      <c r="AF159" s="2">
        <f t="shared" si="80"/>
        <v>-4.0793828066340465</v>
      </c>
      <c r="AG159" s="2">
        <f t="shared" si="81"/>
        <v>-151.07898153703056</v>
      </c>
      <c r="AH159" s="2">
        <f t="shared" si="82"/>
        <v>7.928923407943242</v>
      </c>
      <c r="AI159" s="2">
        <f t="shared" si="83"/>
        <v>173.89322850007034</v>
      </c>
      <c r="AJ159" s="2">
        <f t="shared" si="84"/>
        <v>-8.4088930359334473</v>
      </c>
      <c r="AK159" s="2">
        <f t="shared" si="85"/>
        <v>-155.78534426813059</v>
      </c>
      <c r="AL159" s="2">
        <f t="shared" si="86"/>
        <v>3.9561423612813078</v>
      </c>
      <c r="AM159" s="2">
        <f t="shared" si="87"/>
        <v>302.79336883347594</v>
      </c>
      <c r="AN159" s="2">
        <f t="shared" si="88"/>
        <v>142.5552738906932</v>
      </c>
      <c r="AO159" s="2">
        <f t="shared" si="89"/>
        <v>-44264.139197123652</v>
      </c>
      <c r="AP159" s="2">
        <f t="shared" si="90"/>
        <v>672.38125645988362</v>
      </c>
      <c r="AQ159" s="2">
        <f t="shared" si="91"/>
        <v>30593.621186966488</v>
      </c>
      <c r="AR159" s="2">
        <f t="shared" si="92"/>
        <v>-1293.941547458307</v>
      </c>
      <c r="AS159" s="2">
        <f t="shared" si="93"/>
        <v>-14292.078301155587</v>
      </c>
      <c r="AT159" s="2">
        <f t="shared" si="94"/>
        <v>-1159.0972773434341</v>
      </c>
      <c r="AU159" s="2">
        <f t="shared" si="95"/>
        <v>-25677.20424440124</v>
      </c>
      <c r="AV159" s="2">
        <f t="shared" si="96"/>
        <v>801.12216491931702</v>
      </c>
      <c r="AW159" s="2">
        <f t="shared" si="97"/>
        <v>49413.634117842194</v>
      </c>
      <c r="AX159" s="2">
        <f t="shared" si="98"/>
        <v>23378.454761016837</v>
      </c>
      <c r="AY159" s="2">
        <f t="shared" si="99"/>
        <v>-0.88619737488095918</v>
      </c>
      <c r="AZ159" s="2">
        <f t="shared" si="100"/>
        <v>-33.842512379772998</v>
      </c>
      <c r="BA159" s="2">
        <f t="shared" si="101"/>
        <v>0.88619737488097006</v>
      </c>
      <c r="BB159" s="2">
        <f t="shared" si="102"/>
        <v>33.842512379772998</v>
      </c>
      <c r="BC159" s="2">
        <f t="shared" si="103"/>
        <v>107.72057438877316</v>
      </c>
      <c r="BD159" s="2">
        <f t="shared" si="104"/>
        <v>74.764259383881125</v>
      </c>
      <c r="BE159" s="2">
        <f t="shared" si="105"/>
        <v>109.49296913853509</v>
      </c>
      <c r="BF159" s="2">
        <f t="shared" si="106"/>
        <v>142.44928414342712</v>
      </c>
      <c r="BG159" s="2">
        <f t="shared" si="107"/>
        <v>193.89703389979167</v>
      </c>
      <c r="BH159" s="2">
        <f t="shared" si="108"/>
        <v>134.57566689098601</v>
      </c>
      <c r="BI159" s="2">
        <f t="shared" si="109"/>
        <v>197.08734444936314</v>
      </c>
      <c r="BJ159" s="2">
        <f t="shared" si="110"/>
        <v>256.4087114581688</v>
      </c>
      <c r="BK159" s="2">
        <f t="shared" si="111"/>
        <v>5515.2934087051854</v>
      </c>
      <c r="BL159" s="2">
        <f t="shared" si="112"/>
        <v>3827.9300804547138</v>
      </c>
      <c r="BM159" s="2">
        <f t="shared" si="113"/>
        <v>5606.0400198929974</v>
      </c>
      <c r="BN159" s="2">
        <f t="shared" si="114"/>
        <v>7293.403348143469</v>
      </c>
      <c r="BO159" s="2">
        <f t="shared" si="115"/>
        <v>2819.1520282745696</v>
      </c>
    </row>
    <row r="160" spans="6:67" x14ac:dyDescent="0.25">
      <c r="F160" s="5">
        <v>0.122</v>
      </c>
      <c r="G160" s="5">
        <f t="shared" si="61"/>
        <v>3.1939525311496229</v>
      </c>
      <c r="H160" s="2">
        <f t="shared" si="62"/>
        <v>183</v>
      </c>
      <c r="I160" s="4">
        <f t="shared" si="63"/>
        <v>0.99862953475457383</v>
      </c>
      <c r="J160" s="2">
        <f t="shared" si="64"/>
        <v>-5.2335956242943946E-2</v>
      </c>
      <c r="K160" s="2">
        <f t="shared" si="65"/>
        <v>-0.99862953475457383</v>
      </c>
      <c r="L160" s="2">
        <f t="shared" si="66"/>
        <v>5.2335956242943821E-2</v>
      </c>
      <c r="M160" s="2">
        <f t="shared" si="67"/>
        <v>0</v>
      </c>
      <c r="N160" s="2">
        <f t="shared" si="68"/>
        <v>0</v>
      </c>
      <c r="O160" s="2">
        <f t="shared" si="69"/>
        <v>0</v>
      </c>
      <c r="P160" s="2">
        <f t="shared" si="70"/>
        <v>0</v>
      </c>
      <c r="Q160" s="5">
        <f t="shared" si="71"/>
        <v>6.2462918004962837</v>
      </c>
      <c r="R160" s="5">
        <f t="shared" si="71"/>
        <v>5.1953263094987658</v>
      </c>
      <c r="S160" s="5">
        <f t="shared" si="71"/>
        <v>4.2490327309871354</v>
      </c>
      <c r="T160" s="5">
        <f t="shared" si="60"/>
        <v>5.2999982219846533</v>
      </c>
      <c r="U160" s="2">
        <f t="shared" si="72"/>
        <v>2927.2039792796609</v>
      </c>
      <c r="V160" s="2">
        <f t="shared" si="73"/>
        <v>1704.61444516346</v>
      </c>
      <c r="W160" s="2">
        <f t="shared" si="74"/>
        <v>2057.2734646690801</v>
      </c>
      <c r="X160" s="2">
        <f t="shared" si="75"/>
        <v>3310.9081108877976</v>
      </c>
      <c r="Y160" s="2">
        <f t="shared" si="76"/>
        <v>10000</v>
      </c>
      <c r="Z160" s="2">
        <f t="shared" si="77"/>
        <v>-2909.8262875525288</v>
      </c>
      <c r="AA160" s="2">
        <f t="shared" si="77"/>
        <v>-1697.6115281881871</v>
      </c>
      <c r="AB160" s="2">
        <f t="shared" si="77"/>
        <v>-2051.6189170074354</v>
      </c>
      <c r="AC160" s="2">
        <f t="shared" si="77"/>
        <v>-3296.7529889212365</v>
      </c>
      <c r="AD160" s="2">
        <f t="shared" si="78"/>
        <v>-9955.8097216693877</v>
      </c>
      <c r="AE160" s="2">
        <f t="shared" si="79"/>
        <v>318.05074946929682</v>
      </c>
      <c r="AF160" s="2">
        <f t="shared" si="80"/>
        <v>-8.0783233066979907</v>
      </c>
      <c r="AG160" s="2">
        <f t="shared" si="81"/>
        <v>-152.21789929239108</v>
      </c>
      <c r="AH160" s="2">
        <f t="shared" si="82"/>
        <v>16.005927734213657</v>
      </c>
      <c r="AI160" s="2">
        <f t="shared" si="83"/>
        <v>173.7604546044214</v>
      </c>
      <c r="AJ160" s="2">
        <f t="shared" si="84"/>
        <v>-16.668333478992654</v>
      </c>
      <c r="AK160" s="2">
        <f t="shared" si="85"/>
        <v>-154.14359122276457</v>
      </c>
      <c r="AL160" s="2">
        <f t="shared" si="86"/>
        <v>7.9774020690438343</v>
      </c>
      <c r="AM160" s="2">
        <f t="shared" si="87"/>
        <v>305.4112949104308</v>
      </c>
      <c r="AN160" s="2">
        <f t="shared" si="88"/>
        <v>142.57677227771742</v>
      </c>
      <c r="AO160" s="2">
        <f t="shared" si="89"/>
        <v>-43847.885219396769</v>
      </c>
      <c r="AP160" s="2">
        <f t="shared" si="90"/>
        <v>1338.1894051974753</v>
      </c>
      <c r="AQ160" s="2">
        <f t="shared" si="91"/>
        <v>30816.810643281206</v>
      </c>
      <c r="AR160" s="2">
        <f t="shared" si="92"/>
        <v>-2599.1931302374737</v>
      </c>
      <c r="AS160" s="2">
        <f t="shared" si="93"/>
        <v>-14292.078301155563</v>
      </c>
      <c r="AT160" s="2">
        <f t="shared" si="94"/>
        <v>-2297.9702906062585</v>
      </c>
      <c r="AU160" s="2">
        <f t="shared" si="95"/>
        <v>-25534.17495464268</v>
      </c>
      <c r="AV160" s="2">
        <f t="shared" si="96"/>
        <v>1615.040610400358</v>
      </c>
      <c r="AW160" s="2">
        <f t="shared" si="97"/>
        <v>49595.559395865399</v>
      </c>
      <c r="AX160" s="2">
        <f t="shared" si="98"/>
        <v>23378.454761016819</v>
      </c>
      <c r="AY160" s="2">
        <f t="shared" si="99"/>
        <v>-1.7717873943477407</v>
      </c>
      <c r="AZ160" s="2">
        <f t="shared" si="100"/>
        <v>-33.807717453143219</v>
      </c>
      <c r="BA160" s="2">
        <f t="shared" si="101"/>
        <v>1.7717873943477516</v>
      </c>
      <c r="BB160" s="2">
        <f t="shared" si="102"/>
        <v>33.807717453143219</v>
      </c>
      <c r="BC160" s="2">
        <f t="shared" si="103"/>
        <v>106.83498436930638</v>
      </c>
      <c r="BD160" s="2">
        <f t="shared" si="104"/>
        <v>74.799054310510911</v>
      </c>
      <c r="BE160" s="2">
        <f t="shared" si="105"/>
        <v>110.37855915800188</v>
      </c>
      <c r="BF160" s="2">
        <f t="shared" si="106"/>
        <v>142.41448921679734</v>
      </c>
      <c r="BG160" s="2">
        <f t="shared" si="107"/>
        <v>192.3029718647515</v>
      </c>
      <c r="BH160" s="2">
        <f t="shared" si="108"/>
        <v>134.63829775891963</v>
      </c>
      <c r="BI160" s="2">
        <f t="shared" si="109"/>
        <v>198.6814064844034</v>
      </c>
      <c r="BJ160" s="2">
        <f t="shared" si="110"/>
        <v>256.3460805902352</v>
      </c>
      <c r="BK160" s="2">
        <f t="shared" si="111"/>
        <v>5469.9511997084865</v>
      </c>
      <c r="BL160" s="2">
        <f t="shared" si="112"/>
        <v>3829.7115806981587</v>
      </c>
      <c r="BM160" s="2">
        <f t="shared" si="113"/>
        <v>5651.3822288896963</v>
      </c>
      <c r="BN160" s="2">
        <f t="shared" si="114"/>
        <v>7291.6218479000236</v>
      </c>
      <c r="BO160" s="2">
        <f t="shared" si="115"/>
        <v>2819.1520282745696</v>
      </c>
    </row>
    <row r="161" spans="6:67" x14ac:dyDescent="0.25">
      <c r="F161" s="5">
        <v>0.123</v>
      </c>
      <c r="G161" s="5">
        <f t="shared" si="61"/>
        <v>3.2201324699295379</v>
      </c>
      <c r="H161" s="2">
        <f t="shared" si="62"/>
        <v>184.5</v>
      </c>
      <c r="I161" s="4">
        <f t="shared" si="63"/>
        <v>0.99691733373312796</v>
      </c>
      <c r="J161" s="2">
        <f t="shared" si="64"/>
        <v>-7.8459095727845207E-2</v>
      </c>
      <c r="K161" s="2">
        <f t="shared" si="65"/>
        <v>-0.99691733373312796</v>
      </c>
      <c r="L161" s="2">
        <f t="shared" si="66"/>
        <v>7.8459095727845082E-2</v>
      </c>
      <c r="M161" s="2">
        <f t="shared" si="67"/>
        <v>0</v>
      </c>
      <c r="N161" s="2">
        <f t="shared" si="68"/>
        <v>0</v>
      </c>
      <c r="O161" s="2">
        <f t="shared" si="69"/>
        <v>0</v>
      </c>
      <c r="P161" s="2">
        <f t="shared" si="70"/>
        <v>0</v>
      </c>
      <c r="Q161" s="5">
        <f t="shared" si="71"/>
        <v>6.2445795994748377</v>
      </c>
      <c r="R161" s="5">
        <f t="shared" si="71"/>
        <v>5.1692031700138648</v>
      </c>
      <c r="S161" s="5">
        <f t="shared" si="71"/>
        <v>4.2507449320085815</v>
      </c>
      <c r="T161" s="5">
        <f t="shared" si="60"/>
        <v>5.3261213614695544</v>
      </c>
      <c r="U161" s="2">
        <f t="shared" si="72"/>
        <v>2902.1769541122098</v>
      </c>
      <c r="V161" s="2">
        <f t="shared" si="73"/>
        <v>1697.3576407776479</v>
      </c>
      <c r="W161" s="2">
        <f t="shared" si="74"/>
        <v>2074.5924092169166</v>
      </c>
      <c r="X161" s="2">
        <f t="shared" si="75"/>
        <v>3325.8729958932245</v>
      </c>
      <c r="Y161" s="2">
        <f t="shared" si="76"/>
        <v>10000</v>
      </c>
      <c r="Z161" s="2">
        <f t="shared" si="77"/>
        <v>-2884.9572731385033</v>
      </c>
      <c r="AA161" s="2">
        <f t="shared" si="77"/>
        <v>-1690.4544368663428</v>
      </c>
      <c r="AB161" s="2">
        <f t="shared" si="77"/>
        <v>-2068.8856650057342</v>
      </c>
      <c r="AC161" s="2">
        <f t="shared" si="77"/>
        <v>-3311.5134813893574</v>
      </c>
      <c r="AD161" s="2">
        <f t="shared" si="78"/>
        <v>-9955.8108563999376</v>
      </c>
      <c r="AE161" s="2">
        <f t="shared" si="79"/>
        <v>314.7048787016144</v>
      </c>
      <c r="AF161" s="2">
        <f t="shared" si="80"/>
        <v>-11.998537285280834</v>
      </c>
      <c r="AG161" s="2">
        <f t="shared" si="81"/>
        <v>-153.29778271037966</v>
      </c>
      <c r="AH161" s="2">
        <f t="shared" si="82"/>
        <v>24.222096488974689</v>
      </c>
      <c r="AI161" s="2">
        <f t="shared" si="83"/>
        <v>173.63065519492858</v>
      </c>
      <c r="AJ161" s="2">
        <f t="shared" si="84"/>
        <v>-24.767811099851528</v>
      </c>
      <c r="AK161" s="2">
        <f t="shared" si="85"/>
        <v>-152.4558712814036</v>
      </c>
      <c r="AL161" s="2">
        <f t="shared" si="86"/>
        <v>12.064797151736393</v>
      </c>
      <c r="AM161" s="2">
        <f t="shared" si="87"/>
        <v>307.77091712829031</v>
      </c>
      <c r="AN161" s="2">
        <f t="shared" si="88"/>
        <v>142.61203189877159</v>
      </c>
      <c r="AO161" s="2">
        <f t="shared" si="89"/>
        <v>-43398.457666729119</v>
      </c>
      <c r="AP161" s="2">
        <f t="shared" si="90"/>
        <v>1997.5971843324446</v>
      </c>
      <c r="AQ161" s="2">
        <f t="shared" si="91"/>
        <v>31022.956997692723</v>
      </c>
      <c r="AR161" s="2">
        <f t="shared" si="92"/>
        <v>-3914.1748164516212</v>
      </c>
      <c r="AS161" s="2">
        <f t="shared" si="93"/>
        <v>-14292.078301155572</v>
      </c>
      <c r="AT161" s="2">
        <f t="shared" si="94"/>
        <v>-3415.5326919275244</v>
      </c>
      <c r="AU161" s="2">
        <f t="shared" si="95"/>
        <v>-25381.878804534077</v>
      </c>
      <c r="AV161" s="2">
        <f t="shared" si="96"/>
        <v>2441.5596664651644</v>
      </c>
      <c r="AW161" s="2">
        <f t="shared" si="97"/>
        <v>49734.306591013257</v>
      </c>
      <c r="AX161" s="2">
        <f t="shared" si="98"/>
        <v>23378.454761016819</v>
      </c>
      <c r="AY161" s="2">
        <f t="shared" si="99"/>
        <v>-2.6561631192371915</v>
      </c>
      <c r="AZ161" s="2">
        <f t="shared" si="100"/>
        <v>-33.749752405704228</v>
      </c>
      <c r="BA161" s="2">
        <f t="shared" si="101"/>
        <v>2.6561631192372022</v>
      </c>
      <c r="BB161" s="2">
        <f t="shared" si="102"/>
        <v>33.749752405704228</v>
      </c>
      <c r="BC161" s="2">
        <f t="shared" si="103"/>
        <v>105.95060864441693</v>
      </c>
      <c r="BD161" s="2">
        <f t="shared" si="104"/>
        <v>74.857019357949895</v>
      </c>
      <c r="BE161" s="2">
        <f t="shared" si="105"/>
        <v>111.26293488289133</v>
      </c>
      <c r="BF161" s="2">
        <f t="shared" si="106"/>
        <v>142.35652416935835</v>
      </c>
      <c r="BG161" s="2">
        <f t="shared" si="107"/>
        <v>190.71109555995048</v>
      </c>
      <c r="BH161" s="2">
        <f t="shared" si="108"/>
        <v>134.7426348443098</v>
      </c>
      <c r="BI161" s="2">
        <f t="shared" si="109"/>
        <v>200.27328278920439</v>
      </c>
      <c r="BJ161" s="2">
        <f t="shared" si="110"/>
        <v>256.24174350484503</v>
      </c>
      <c r="BK161" s="2">
        <f t="shared" si="111"/>
        <v>5424.671162594148</v>
      </c>
      <c r="BL161" s="2">
        <f t="shared" si="112"/>
        <v>3832.6793911270347</v>
      </c>
      <c r="BM161" s="2">
        <f t="shared" si="113"/>
        <v>5696.6622660040366</v>
      </c>
      <c r="BN161" s="2">
        <f t="shared" si="114"/>
        <v>7288.6540374711476</v>
      </c>
      <c r="BO161" s="2">
        <f t="shared" si="115"/>
        <v>2819.1520282745701</v>
      </c>
    </row>
    <row r="162" spans="6:67" x14ac:dyDescent="0.25">
      <c r="F162" s="5">
        <v>0.124</v>
      </c>
      <c r="G162" s="5">
        <f t="shared" si="61"/>
        <v>3.2463124087094526</v>
      </c>
      <c r="H162" s="2">
        <f t="shared" si="62"/>
        <v>185.99999999999997</v>
      </c>
      <c r="I162" s="4">
        <f t="shared" si="63"/>
        <v>0.9945218953682734</v>
      </c>
      <c r="J162" s="2">
        <f t="shared" si="64"/>
        <v>-0.10452846326765299</v>
      </c>
      <c r="K162" s="2">
        <f t="shared" si="65"/>
        <v>-0.9945218953682734</v>
      </c>
      <c r="L162" s="2">
        <f t="shared" si="66"/>
        <v>0.10452846326765287</v>
      </c>
      <c r="M162" s="2">
        <f t="shared" si="67"/>
        <v>0</v>
      </c>
      <c r="N162" s="2">
        <f t="shared" si="68"/>
        <v>0</v>
      </c>
      <c r="O162" s="2">
        <f t="shared" si="69"/>
        <v>0</v>
      </c>
      <c r="P162" s="2">
        <f t="shared" si="70"/>
        <v>0</v>
      </c>
      <c r="Q162" s="5">
        <f t="shared" si="71"/>
        <v>6.2421841611099831</v>
      </c>
      <c r="R162" s="5">
        <f t="shared" si="71"/>
        <v>5.1431338024740567</v>
      </c>
      <c r="S162" s="5">
        <f t="shared" si="71"/>
        <v>4.2531403703734361</v>
      </c>
      <c r="T162" s="5">
        <f t="shared" si="60"/>
        <v>5.3521907290093624</v>
      </c>
      <c r="U162" s="2">
        <f t="shared" si="72"/>
        <v>2876.898173170795</v>
      </c>
      <c r="V162" s="2">
        <f t="shared" si="73"/>
        <v>1690.6270511507691</v>
      </c>
      <c r="W162" s="2">
        <f t="shared" si="74"/>
        <v>2092.2267830990895</v>
      </c>
      <c r="X162" s="2">
        <f t="shared" si="75"/>
        <v>3340.2479925793455</v>
      </c>
      <c r="Y162" s="2">
        <f t="shared" si="76"/>
        <v>9999.9999999999982</v>
      </c>
      <c r="Z162" s="2">
        <f t="shared" si="77"/>
        <v>-2859.8415609810772</v>
      </c>
      <c r="AA162" s="2">
        <f t="shared" si="77"/>
        <v>-1683.8203518981861</v>
      </c>
      <c r="AB162" s="2">
        <f t="shared" si="77"/>
        <v>-2086.4650452248479</v>
      </c>
      <c r="AC162" s="2">
        <f t="shared" si="77"/>
        <v>-3325.6849947551368</v>
      </c>
      <c r="AD162" s="2">
        <f t="shared" si="78"/>
        <v>-9955.8119528592488</v>
      </c>
      <c r="AE162" s="2">
        <f t="shared" si="79"/>
        <v>311.09519990295695</v>
      </c>
      <c r="AF162" s="2">
        <f t="shared" si="80"/>
        <v>-15.841787314666872</v>
      </c>
      <c r="AG162" s="2">
        <f t="shared" si="81"/>
        <v>-154.31611073335833</v>
      </c>
      <c r="AH162" s="2">
        <f t="shared" si="82"/>
        <v>32.567950526152821</v>
      </c>
      <c r="AI162" s="2">
        <f t="shared" si="83"/>
        <v>173.50525238108457</v>
      </c>
      <c r="AJ162" s="2">
        <f t="shared" si="84"/>
        <v>-32.697423080622904</v>
      </c>
      <c r="AK162" s="2">
        <f t="shared" si="85"/>
        <v>-150.72453811802146</v>
      </c>
      <c r="AL162" s="2">
        <f t="shared" si="86"/>
        <v>16.219276807802988</v>
      </c>
      <c r="AM162" s="2">
        <f t="shared" si="87"/>
        <v>309.86335083290987</v>
      </c>
      <c r="AN162" s="2">
        <f t="shared" si="88"/>
        <v>142.6606664420685</v>
      </c>
      <c r="AO162" s="2">
        <f t="shared" si="89"/>
        <v>-42917.073359450129</v>
      </c>
      <c r="AP162" s="2">
        <f t="shared" si="90"/>
        <v>2650.7797142327049</v>
      </c>
      <c r="AQ162" s="2">
        <f t="shared" si="91"/>
        <v>31211.480188019581</v>
      </c>
      <c r="AR162" s="2">
        <f t="shared" si="92"/>
        <v>-5237.2648439577206</v>
      </c>
      <c r="AS162" s="2">
        <f t="shared" si="93"/>
        <v>-14292.078301155565</v>
      </c>
      <c r="AT162" s="2">
        <f t="shared" si="94"/>
        <v>-4510.766175285924</v>
      </c>
      <c r="AU162" s="2">
        <f t="shared" si="95"/>
        <v>-25220.484289070067</v>
      </c>
      <c r="AV162" s="2">
        <f t="shared" si="96"/>
        <v>3280.4587566715923</v>
      </c>
      <c r="AW162" s="2">
        <f t="shared" si="97"/>
        <v>49829.246468701218</v>
      </c>
      <c r="AX162" s="2">
        <f t="shared" si="98"/>
        <v>23378.454761016819</v>
      </c>
      <c r="AY162" s="2">
        <f t="shared" si="99"/>
        <v>-3.5387184426030105</v>
      </c>
      <c r="AZ162" s="2">
        <f t="shared" si="100"/>
        <v>-33.668656963804125</v>
      </c>
      <c r="BA162" s="2">
        <f t="shared" si="101"/>
        <v>3.5387184426030061</v>
      </c>
      <c r="BB162" s="2">
        <f t="shared" si="102"/>
        <v>33.668656963804125</v>
      </c>
      <c r="BC162" s="2">
        <f t="shared" si="103"/>
        <v>105.06805332105111</v>
      </c>
      <c r="BD162" s="2">
        <f t="shared" si="104"/>
        <v>74.938114799849998</v>
      </c>
      <c r="BE162" s="2">
        <f t="shared" si="105"/>
        <v>112.14549020625714</v>
      </c>
      <c r="BF162" s="2">
        <f t="shared" si="106"/>
        <v>142.27542872745823</v>
      </c>
      <c r="BG162" s="2">
        <f t="shared" si="107"/>
        <v>189.12249597789199</v>
      </c>
      <c r="BH162" s="2">
        <f t="shared" si="108"/>
        <v>134.88860663973</v>
      </c>
      <c r="BI162" s="2">
        <f t="shared" si="109"/>
        <v>201.86188237126285</v>
      </c>
      <c r="BJ162" s="2">
        <f t="shared" si="110"/>
        <v>256.09577170942481</v>
      </c>
      <c r="BK162" s="2">
        <f t="shared" si="111"/>
        <v>5379.484330037817</v>
      </c>
      <c r="BL162" s="2">
        <f t="shared" si="112"/>
        <v>3836.8314777523201</v>
      </c>
      <c r="BM162" s="2">
        <f t="shared" si="113"/>
        <v>5741.8490985603657</v>
      </c>
      <c r="BN162" s="2">
        <f t="shared" si="114"/>
        <v>7284.5019508458618</v>
      </c>
      <c r="BO162" s="2">
        <f t="shared" si="115"/>
        <v>2819.1520282745696</v>
      </c>
    </row>
    <row r="163" spans="6:67" x14ac:dyDescent="0.25">
      <c r="F163" s="5">
        <v>0.125</v>
      </c>
      <c r="G163" s="5">
        <f t="shared" si="61"/>
        <v>3.2724923474893677</v>
      </c>
      <c r="H163" s="2">
        <f t="shared" si="62"/>
        <v>187.5</v>
      </c>
      <c r="I163" s="4">
        <f t="shared" si="63"/>
        <v>0.99144486137381049</v>
      </c>
      <c r="J163" s="2">
        <f t="shared" si="64"/>
        <v>-0.13052619222005127</v>
      </c>
      <c r="K163" s="2">
        <f t="shared" si="65"/>
        <v>-0.99144486137381049</v>
      </c>
      <c r="L163" s="2">
        <f t="shared" si="66"/>
        <v>0.13052619222005113</v>
      </c>
      <c r="M163" s="2">
        <f t="shared" si="67"/>
        <v>0</v>
      </c>
      <c r="N163" s="2">
        <f t="shared" si="68"/>
        <v>0</v>
      </c>
      <c r="O163" s="2">
        <f t="shared" si="69"/>
        <v>0</v>
      </c>
      <c r="P163" s="2">
        <f t="shared" si="70"/>
        <v>0</v>
      </c>
      <c r="Q163" s="5">
        <f t="shared" si="71"/>
        <v>6.2391071271155205</v>
      </c>
      <c r="R163" s="5">
        <f t="shared" si="71"/>
        <v>5.1171360735216584</v>
      </c>
      <c r="S163" s="5">
        <f t="shared" si="71"/>
        <v>4.2562174043678986</v>
      </c>
      <c r="T163" s="5">
        <f t="shared" si="60"/>
        <v>5.3781884579617607</v>
      </c>
      <c r="U163" s="2">
        <f t="shared" si="72"/>
        <v>2851.3928181159904</v>
      </c>
      <c r="V163" s="2">
        <f t="shared" si="73"/>
        <v>1684.419432245933</v>
      </c>
      <c r="W163" s="2">
        <f t="shared" si="74"/>
        <v>2110.1723574434177</v>
      </c>
      <c r="X163" s="2">
        <f t="shared" si="75"/>
        <v>3354.0153921946571</v>
      </c>
      <c r="Y163" s="2">
        <f t="shared" si="76"/>
        <v>9999.9999999999982</v>
      </c>
      <c r="Z163" s="2">
        <f t="shared" si="77"/>
        <v>-2834.504068770927</v>
      </c>
      <c r="AA163" s="2">
        <f t="shared" si="77"/>
        <v>-1677.7060678934231</v>
      </c>
      <c r="AB163" s="2">
        <f t="shared" si="77"/>
        <v>-2104.3527920323431</v>
      </c>
      <c r="AC163" s="2">
        <f t="shared" si="77"/>
        <v>-3339.2500703375854</v>
      </c>
      <c r="AD163" s="2">
        <f t="shared" si="78"/>
        <v>-9955.8129990342786</v>
      </c>
      <c r="AE163" s="2">
        <f t="shared" si="79"/>
        <v>307.23224973142146</v>
      </c>
      <c r="AF163" s="2">
        <f t="shared" si="80"/>
        <v>-19.609871061042263</v>
      </c>
      <c r="AG163" s="2">
        <f t="shared" si="81"/>
        <v>-155.27021988878101</v>
      </c>
      <c r="AH163" s="2">
        <f t="shared" si="82"/>
        <v>41.033461320762335</v>
      </c>
      <c r="AI163" s="2">
        <f t="shared" si="83"/>
        <v>173.38562010236052</v>
      </c>
      <c r="AJ163" s="2">
        <f t="shared" si="84"/>
        <v>-40.447893016536078</v>
      </c>
      <c r="AK163" s="2">
        <f t="shared" si="85"/>
        <v>-148.95175876192204</v>
      </c>
      <c r="AL163" s="2">
        <f t="shared" si="86"/>
        <v>20.4417122493021</v>
      </c>
      <c r="AM163" s="2">
        <f t="shared" si="87"/>
        <v>311.68008258652998</v>
      </c>
      <c r="AN163" s="2">
        <f t="shared" si="88"/>
        <v>142.72214305737396</v>
      </c>
      <c r="AO163" s="2">
        <f t="shared" si="89"/>
        <v>-42404.981359189303</v>
      </c>
      <c r="AP163" s="2">
        <f t="shared" si="90"/>
        <v>3297.912818887834</v>
      </c>
      <c r="AQ163" s="2">
        <f t="shared" si="91"/>
        <v>31381.793106005043</v>
      </c>
      <c r="AR163" s="2">
        <f t="shared" si="92"/>
        <v>-6566.8028668591505</v>
      </c>
      <c r="AS163" s="2">
        <f t="shared" si="93"/>
        <v>-14292.07830115558</v>
      </c>
      <c r="AT163" s="2">
        <f t="shared" si="94"/>
        <v>-5582.721706084224</v>
      </c>
      <c r="AU163" s="2">
        <f t="shared" si="95"/>
        <v>-25050.134857476325</v>
      </c>
      <c r="AV163" s="2">
        <f t="shared" si="96"/>
        <v>4131.4914411764712</v>
      </c>
      <c r="AW163" s="2">
        <f t="shared" si="97"/>
        <v>49879.81988340088</v>
      </c>
      <c r="AX163" s="2">
        <f t="shared" si="98"/>
        <v>23378.454761016801</v>
      </c>
      <c r="AY163" s="2">
        <f t="shared" si="99"/>
        <v>-4.4188485051112147</v>
      </c>
      <c r="AZ163" s="2">
        <f t="shared" si="100"/>
        <v>-33.564486706207958</v>
      </c>
      <c r="BA163" s="2">
        <f t="shared" si="101"/>
        <v>4.4188485051112094</v>
      </c>
      <c r="BB163" s="2">
        <f t="shared" si="102"/>
        <v>33.564486706207958</v>
      </c>
      <c r="BC163" s="2">
        <f t="shared" si="103"/>
        <v>104.18792325854291</v>
      </c>
      <c r="BD163" s="2">
        <f t="shared" si="104"/>
        <v>75.042285057446165</v>
      </c>
      <c r="BE163" s="2">
        <f t="shared" si="105"/>
        <v>113.02562026876534</v>
      </c>
      <c r="BF163" s="2">
        <f t="shared" si="106"/>
        <v>142.1712584698621</v>
      </c>
      <c r="BG163" s="2">
        <f t="shared" si="107"/>
        <v>187.53826186537722</v>
      </c>
      <c r="BH163" s="2">
        <f t="shared" si="108"/>
        <v>135.07611310340309</v>
      </c>
      <c r="BI163" s="2">
        <f t="shared" si="109"/>
        <v>203.44611648377762</v>
      </c>
      <c r="BJ163" s="2">
        <f t="shared" si="110"/>
        <v>255.90826524575178</v>
      </c>
      <c r="BK163" s="2">
        <f t="shared" si="111"/>
        <v>5334.421670837397</v>
      </c>
      <c r="BL163" s="2">
        <f t="shared" si="112"/>
        <v>3842.164994941244</v>
      </c>
      <c r="BM163" s="2">
        <f t="shared" si="113"/>
        <v>5786.9117577607858</v>
      </c>
      <c r="BN163" s="2">
        <f t="shared" si="114"/>
        <v>7279.1684336569397</v>
      </c>
      <c r="BO163" s="2">
        <f t="shared" si="115"/>
        <v>2819.1520282745696</v>
      </c>
    </row>
    <row r="164" spans="6:67" x14ac:dyDescent="0.25">
      <c r="F164" s="5">
        <v>0.126</v>
      </c>
      <c r="G164" s="5">
        <f t="shared" si="61"/>
        <v>3.2986722862692828</v>
      </c>
      <c r="H164" s="2">
        <f t="shared" si="62"/>
        <v>189</v>
      </c>
      <c r="I164" s="4">
        <f t="shared" si="63"/>
        <v>0.98768834059513777</v>
      </c>
      <c r="J164" s="2">
        <f t="shared" si="64"/>
        <v>-0.15643446504023067</v>
      </c>
      <c r="K164" s="2">
        <f t="shared" si="65"/>
        <v>-0.98768834059513777</v>
      </c>
      <c r="L164" s="2">
        <f t="shared" si="66"/>
        <v>0.15643446504022968</v>
      </c>
      <c r="M164" s="2">
        <f t="shared" si="67"/>
        <v>0</v>
      </c>
      <c r="N164" s="2">
        <f t="shared" si="68"/>
        <v>0</v>
      </c>
      <c r="O164" s="2">
        <f t="shared" si="69"/>
        <v>0</v>
      </c>
      <c r="P164" s="2">
        <f t="shared" si="70"/>
        <v>0</v>
      </c>
      <c r="Q164" s="5">
        <f t="shared" si="71"/>
        <v>6.2353506063368478</v>
      </c>
      <c r="R164" s="5">
        <f t="shared" si="71"/>
        <v>5.0912278007014793</v>
      </c>
      <c r="S164" s="5">
        <f t="shared" si="71"/>
        <v>4.2599739251465714</v>
      </c>
      <c r="T164" s="5">
        <f t="shared" si="60"/>
        <v>5.404096730781939</v>
      </c>
      <c r="U164" s="2">
        <f t="shared" si="72"/>
        <v>2825.6861389128176</v>
      </c>
      <c r="V164" s="2">
        <f t="shared" si="73"/>
        <v>1678.731268586371</v>
      </c>
      <c r="W164" s="2">
        <f t="shared" si="74"/>
        <v>2128.4246031183352</v>
      </c>
      <c r="X164" s="2">
        <f t="shared" si="75"/>
        <v>3367.1579893824737</v>
      </c>
      <c r="Y164" s="2">
        <f t="shared" si="76"/>
        <v>9999.9999999999964</v>
      </c>
      <c r="Z164" s="2">
        <f t="shared" si="77"/>
        <v>-2808.9697776544763</v>
      </c>
      <c r="AA164" s="2">
        <f t="shared" si="77"/>
        <v>-1672.1081093219727</v>
      </c>
      <c r="AB164" s="2">
        <f t="shared" si="77"/>
        <v>-2122.5443392189054</v>
      </c>
      <c r="AC164" s="2">
        <f t="shared" si="77"/>
        <v>-3352.1917572675652</v>
      </c>
      <c r="AD164" s="2">
        <f t="shared" si="78"/>
        <v>-9955.8139834629201</v>
      </c>
      <c r="AE164" s="2">
        <f t="shared" si="79"/>
        <v>303.12691633145829</v>
      </c>
      <c r="AF164" s="2">
        <f t="shared" si="80"/>
        <v>-23.304610341980787</v>
      </c>
      <c r="AG164" s="2">
        <f t="shared" si="81"/>
        <v>-156.15730371136232</v>
      </c>
      <c r="AH164" s="2">
        <f t="shared" si="82"/>
        <v>49.608066796921541</v>
      </c>
      <c r="AI164" s="2">
        <f t="shared" si="83"/>
        <v>173.27306907503674</v>
      </c>
      <c r="AJ164" s="2">
        <f t="shared" si="84"/>
        <v>-48.010586990460517</v>
      </c>
      <c r="AK164" s="2">
        <f t="shared" si="85"/>
        <v>-147.13951884559305</v>
      </c>
      <c r="AL164" s="2">
        <f t="shared" si="86"/>
        <v>24.732887150912713</v>
      </c>
      <c r="AM164" s="2">
        <f t="shared" si="87"/>
        <v>313.21300687916653</v>
      </c>
      <c r="AN164" s="2">
        <f t="shared" si="88"/>
        <v>142.79578819402568</v>
      </c>
      <c r="AO164" s="2">
        <f t="shared" si="89"/>
        <v>-41863.45880378224</v>
      </c>
      <c r="AP164" s="2">
        <f t="shared" si="90"/>
        <v>3939.1714192142508</v>
      </c>
      <c r="AQ164" s="2">
        <f t="shared" si="91"/>
        <v>31533.302465037199</v>
      </c>
      <c r="AR164" s="2">
        <f t="shared" si="92"/>
        <v>-7901.0933816247389</v>
      </c>
      <c r="AS164" s="2">
        <f t="shared" si="93"/>
        <v>-14292.078301155525</v>
      </c>
      <c r="AT164" s="2">
        <f t="shared" si="94"/>
        <v>-6630.5204926863262</v>
      </c>
      <c r="AU164" s="2">
        <f t="shared" si="95"/>
        <v>-24870.94951462865</v>
      </c>
      <c r="AV164" s="2">
        <f t="shared" si="96"/>
        <v>4994.3844625092288</v>
      </c>
      <c r="AW164" s="2">
        <f t="shared" si="97"/>
        <v>49885.540305822542</v>
      </c>
      <c r="AX164" s="2">
        <f t="shared" si="98"/>
        <v>23378.454761016794</v>
      </c>
      <c r="AY164" s="2">
        <f t="shared" si="99"/>
        <v>-5.2959501095804224</v>
      </c>
      <c r="AZ164" s="2">
        <f t="shared" si="100"/>
        <v>-33.437313026006883</v>
      </c>
      <c r="BA164" s="2">
        <f t="shared" si="101"/>
        <v>5.2959501095804189</v>
      </c>
      <c r="BB164" s="2">
        <f t="shared" si="102"/>
        <v>33.43731302600689</v>
      </c>
      <c r="BC164" s="2">
        <f t="shared" si="103"/>
        <v>103.31082165407371</v>
      </c>
      <c r="BD164" s="2">
        <f t="shared" si="104"/>
        <v>75.169458737647233</v>
      </c>
      <c r="BE164" s="2">
        <f t="shared" si="105"/>
        <v>113.90272187323454</v>
      </c>
      <c r="BF164" s="2">
        <f t="shared" si="106"/>
        <v>142.04408478966101</v>
      </c>
      <c r="BG164" s="2">
        <f t="shared" si="107"/>
        <v>185.95947897733268</v>
      </c>
      <c r="BH164" s="2">
        <f t="shared" si="108"/>
        <v>135.30502572776501</v>
      </c>
      <c r="BI164" s="2">
        <f t="shared" si="109"/>
        <v>205.02489937182216</v>
      </c>
      <c r="BJ164" s="2">
        <f t="shared" si="110"/>
        <v>255.6793526213898</v>
      </c>
      <c r="BK164" s="2">
        <f t="shared" si="111"/>
        <v>5289.5140686885734</v>
      </c>
      <c r="BL164" s="2">
        <f t="shared" si="112"/>
        <v>3848.6762873675384</v>
      </c>
      <c r="BM164" s="2">
        <f t="shared" si="113"/>
        <v>5831.8193599096085</v>
      </c>
      <c r="BN164" s="2">
        <f t="shared" si="114"/>
        <v>7272.6571412306439</v>
      </c>
      <c r="BO164" s="2">
        <f t="shared" si="115"/>
        <v>2819.1520282745696</v>
      </c>
    </row>
    <row r="165" spans="6:67" x14ac:dyDescent="0.25">
      <c r="F165" s="5">
        <v>0.127</v>
      </c>
      <c r="G165" s="5">
        <f t="shared" si="61"/>
        <v>3.3248522250491974</v>
      </c>
      <c r="H165" s="2">
        <f t="shared" si="62"/>
        <v>190.5</v>
      </c>
      <c r="I165" s="4">
        <f t="shared" si="63"/>
        <v>0.98325490756395462</v>
      </c>
      <c r="J165" s="2">
        <f t="shared" si="64"/>
        <v>-0.18223552549214653</v>
      </c>
      <c r="K165" s="2">
        <f t="shared" si="65"/>
        <v>-0.98325490756395473</v>
      </c>
      <c r="L165" s="2">
        <f t="shared" si="66"/>
        <v>0.18223552549214642</v>
      </c>
      <c r="M165" s="2">
        <f t="shared" si="67"/>
        <v>0</v>
      </c>
      <c r="N165" s="2">
        <f t="shared" si="68"/>
        <v>0</v>
      </c>
      <c r="O165" s="2">
        <f t="shared" si="69"/>
        <v>0</v>
      </c>
      <c r="P165" s="2">
        <f t="shared" si="70"/>
        <v>0</v>
      </c>
      <c r="Q165" s="5">
        <f t="shared" si="71"/>
        <v>6.2309171733056639</v>
      </c>
      <c r="R165" s="5">
        <f t="shared" si="71"/>
        <v>5.0654267402495634</v>
      </c>
      <c r="S165" s="5">
        <f t="shared" si="71"/>
        <v>4.2644073581777544</v>
      </c>
      <c r="T165" s="5">
        <f t="shared" si="60"/>
        <v>5.4298977912338557</v>
      </c>
      <c r="U165" s="2">
        <f t="shared" si="72"/>
        <v>2799.8034152290074</v>
      </c>
      <c r="V165" s="2">
        <f t="shared" si="73"/>
        <v>1673.5587969614439</v>
      </c>
      <c r="W165" s="2">
        <f t="shared" si="74"/>
        <v>2146.9786725402578</v>
      </c>
      <c r="X165" s="2">
        <f t="shared" si="75"/>
        <v>3379.6591152692872</v>
      </c>
      <c r="Y165" s="2">
        <f t="shared" si="76"/>
        <v>9999.9999999999964</v>
      </c>
      <c r="Z165" s="2">
        <f t="shared" si="77"/>
        <v>-2783.2636943918701</v>
      </c>
      <c r="AA165" s="2">
        <f t="shared" si="77"/>
        <v>-1667.0227539502505</v>
      </c>
      <c r="AB165" s="2">
        <f t="shared" si="77"/>
        <v>-2141.0348019315129</v>
      </c>
      <c r="AC165" s="2">
        <f t="shared" si="77"/>
        <v>-3364.4936450859309</v>
      </c>
      <c r="AD165" s="2">
        <f t="shared" si="78"/>
        <v>-9955.8148953595646</v>
      </c>
      <c r="AE165" s="2">
        <f t="shared" si="79"/>
        <v>298.79039634089696</v>
      </c>
      <c r="AF165" s="2">
        <f t="shared" si="80"/>
        <v>-26.927840941109555</v>
      </c>
      <c r="AG165" s="2">
        <f t="shared" si="81"/>
        <v>-156.9744126695021</v>
      </c>
      <c r="AH165" s="2">
        <f t="shared" si="82"/>
        <v>58.280689701436799</v>
      </c>
      <c r="AI165" s="2">
        <f t="shared" si="83"/>
        <v>173.16883243172214</v>
      </c>
      <c r="AJ165" s="2">
        <f t="shared" si="84"/>
        <v>-55.377526692536335</v>
      </c>
      <c r="AK165" s="2">
        <f t="shared" si="85"/>
        <v>-145.28962826509138</v>
      </c>
      <c r="AL165" s="2">
        <f t="shared" si="86"/>
        <v>29.093487722853904</v>
      </c>
      <c r="AM165" s="2">
        <f t="shared" si="87"/>
        <v>314.45446221526856</v>
      </c>
      <c r="AN165" s="2">
        <f t="shared" si="88"/>
        <v>142.88079498049476</v>
      </c>
      <c r="AO165" s="2">
        <f t="shared" si="89"/>
        <v>-41293.806723573631</v>
      </c>
      <c r="AP165" s="2">
        <f t="shared" si="90"/>
        <v>4574.7280020940998</v>
      </c>
      <c r="AQ165" s="2">
        <f t="shared" si="91"/>
        <v>31665.409743155298</v>
      </c>
      <c r="AR165" s="2">
        <f t="shared" si="92"/>
        <v>-9238.4093228313177</v>
      </c>
      <c r="AS165" s="2">
        <f t="shared" si="93"/>
        <v>-14292.078301155547</v>
      </c>
      <c r="AT165" s="2">
        <f t="shared" si="94"/>
        <v>-7653.354699734492</v>
      </c>
      <c r="AU165" s="2">
        <f t="shared" si="95"/>
        <v>-24683.02350313752</v>
      </c>
      <c r="AV165" s="2">
        <f t="shared" si="96"/>
        <v>5868.8367991620735</v>
      </c>
      <c r="AW165" s="2">
        <f t="shared" si="97"/>
        <v>49845.996164726705</v>
      </c>
      <c r="AX165" s="2">
        <f t="shared" si="98"/>
        <v>23378.454761016765</v>
      </c>
      <c r="AY165" s="2">
        <f t="shared" si="99"/>
        <v>-6.1694221343831206</v>
      </c>
      <c r="AZ165" s="2">
        <f t="shared" si="100"/>
        <v>-33.287223081688836</v>
      </c>
      <c r="BA165" s="2">
        <f t="shared" si="101"/>
        <v>6.1694221343831019</v>
      </c>
      <c r="BB165" s="2">
        <f t="shared" si="102"/>
        <v>33.287223081688836</v>
      </c>
      <c r="BC165" s="2">
        <f t="shared" si="103"/>
        <v>102.437349629271</v>
      </c>
      <c r="BD165" s="2">
        <f t="shared" si="104"/>
        <v>75.319548681965287</v>
      </c>
      <c r="BE165" s="2">
        <f t="shared" si="105"/>
        <v>114.77619389803722</v>
      </c>
      <c r="BF165" s="2">
        <f t="shared" si="106"/>
        <v>141.89399484534295</v>
      </c>
      <c r="BG165" s="2">
        <f t="shared" si="107"/>
        <v>184.38722933268778</v>
      </c>
      <c r="BH165" s="2">
        <f t="shared" si="108"/>
        <v>135.5751876275375</v>
      </c>
      <c r="BI165" s="2">
        <f t="shared" si="109"/>
        <v>206.59714901646697</v>
      </c>
      <c r="BJ165" s="2">
        <f t="shared" si="110"/>
        <v>255.40919072161728</v>
      </c>
      <c r="BK165" s="2">
        <f t="shared" si="111"/>
        <v>5244.7923010186751</v>
      </c>
      <c r="BL165" s="2">
        <f t="shared" si="112"/>
        <v>3856.3608925166227</v>
      </c>
      <c r="BM165" s="2">
        <f t="shared" si="113"/>
        <v>5876.541127579505</v>
      </c>
      <c r="BN165" s="2">
        <f t="shared" si="114"/>
        <v>7264.9725360815592</v>
      </c>
      <c r="BO165" s="2">
        <f t="shared" si="115"/>
        <v>2819.1520282745696</v>
      </c>
    </row>
    <row r="166" spans="6:67" x14ac:dyDescent="0.25">
      <c r="F166" s="5">
        <v>0.128</v>
      </c>
      <c r="G166" s="5">
        <f t="shared" si="61"/>
        <v>3.3510321638291125</v>
      </c>
      <c r="H166" s="2">
        <f t="shared" si="62"/>
        <v>192</v>
      </c>
      <c r="I166" s="4">
        <f t="shared" si="63"/>
        <v>0.97814760073380569</v>
      </c>
      <c r="J166" s="2">
        <f t="shared" si="64"/>
        <v>-0.20791169081775857</v>
      </c>
      <c r="K166" s="2">
        <f t="shared" si="65"/>
        <v>-0.9781476007338058</v>
      </c>
      <c r="L166" s="2">
        <f t="shared" si="66"/>
        <v>0.20791169081775845</v>
      </c>
      <c r="M166" s="2">
        <f t="shared" si="67"/>
        <v>0</v>
      </c>
      <c r="N166" s="2">
        <f t="shared" si="68"/>
        <v>0</v>
      </c>
      <c r="O166" s="2">
        <f t="shared" si="69"/>
        <v>0</v>
      </c>
      <c r="P166" s="2">
        <f t="shared" si="70"/>
        <v>0</v>
      </c>
      <c r="Q166" s="5">
        <f t="shared" si="71"/>
        <v>6.2258098664755153</v>
      </c>
      <c r="R166" s="5">
        <f t="shared" si="71"/>
        <v>5.0397505749239508</v>
      </c>
      <c r="S166" s="5">
        <f t="shared" si="71"/>
        <v>4.2695146650079039</v>
      </c>
      <c r="T166" s="5">
        <f t="shared" si="71"/>
        <v>5.4555739565594683</v>
      </c>
      <c r="U166" s="2">
        <f t="shared" si="72"/>
        <v>2773.7699181096873</v>
      </c>
      <c r="V166" s="2">
        <f t="shared" si="73"/>
        <v>1668.8980300056473</v>
      </c>
      <c r="W166" s="2">
        <f t="shared" si="74"/>
        <v>2165.8293819959854</v>
      </c>
      <c r="X166" s="2">
        <f t="shared" si="75"/>
        <v>3391.5026698886791</v>
      </c>
      <c r="Y166" s="2">
        <f t="shared" si="76"/>
        <v>10000</v>
      </c>
      <c r="Z166" s="2">
        <f t="shared" si="77"/>
        <v>-2757.4108137935796</v>
      </c>
      <c r="AA166" s="2">
        <f t="shared" si="77"/>
        <v>-1662.4460561617884</v>
      </c>
      <c r="AB166" s="2">
        <f t="shared" si="77"/>
        <v>-2159.8189591283945</v>
      </c>
      <c r="AC166" s="2">
        <f t="shared" ref="AC166:AC229" si="116">-X166*COS(PI()/180*T166)</f>
        <v>-3376.1398956495227</v>
      </c>
      <c r="AD166" s="2">
        <f t="shared" si="78"/>
        <v>-9955.8157247332856</v>
      </c>
      <c r="AE166" s="2">
        <f t="shared" si="79"/>
        <v>294.23415152521727</v>
      </c>
      <c r="AF166" s="2">
        <f t="shared" si="80"/>
        <v>-30.481403179979953</v>
      </c>
      <c r="AG166" s="2">
        <f t="shared" si="81"/>
        <v>-157.7184546380393</v>
      </c>
      <c r="AH166" s="2">
        <f t="shared" si="82"/>
        <v>67.039758503695623</v>
      </c>
      <c r="AI166" s="2">
        <f t="shared" si="83"/>
        <v>173.07405221089363</v>
      </c>
      <c r="AJ166" s="2">
        <f t="shared" si="84"/>
        <v>-62.541399574096388</v>
      </c>
      <c r="AK166" s="2">
        <f t="shared" si="85"/>
        <v>-143.40372717968654</v>
      </c>
      <c r="AL166" s="2">
        <f t="shared" si="86"/>
        <v>33.524092429770846</v>
      </c>
      <c r="AM166" s="2">
        <f t="shared" si="87"/>
        <v>315.3972663886521</v>
      </c>
      <c r="AN166" s="2">
        <f t="shared" si="88"/>
        <v>142.97623206464004</v>
      </c>
      <c r="AO166" s="2">
        <f t="shared" si="89"/>
        <v>-40697.345855798929</v>
      </c>
      <c r="AP166" s="2">
        <f t="shared" si="90"/>
        <v>5204.7511683135081</v>
      </c>
      <c r="AQ166" s="2">
        <f t="shared" si="91"/>
        <v>31777.512203972314</v>
      </c>
      <c r="AR166" s="2">
        <f t="shared" si="92"/>
        <v>-10576.995817642461</v>
      </c>
      <c r="AS166" s="2">
        <f t="shared" si="93"/>
        <v>-14292.078301155567</v>
      </c>
      <c r="AT166" s="2">
        <f t="shared" si="94"/>
        <v>-8650.4879042043322</v>
      </c>
      <c r="AU166" s="2">
        <f t="shared" si="95"/>
        <v>-24486.429058790985</v>
      </c>
      <c r="AV166" s="2">
        <f t="shared" si="96"/>
        <v>6754.518732503494</v>
      </c>
      <c r="AW166" s="2">
        <f t="shared" si="97"/>
        <v>49760.852991508618</v>
      </c>
      <c r="AX166" s="2">
        <f t="shared" si="98"/>
        <v>23378.454761016794</v>
      </c>
      <c r="AY166" s="2">
        <f t="shared" si="99"/>
        <v>-7.0386659454244391</v>
      </c>
      <c r="AZ166" s="2">
        <f t="shared" si="100"/>
        <v>-33.114319737404493</v>
      </c>
      <c r="BA166" s="2">
        <f t="shared" si="101"/>
        <v>7.0386659454244205</v>
      </c>
      <c r="BB166" s="2">
        <f t="shared" si="102"/>
        <v>33.114319737404493</v>
      </c>
      <c r="BC166" s="2">
        <f t="shared" si="103"/>
        <v>101.56810581822968</v>
      </c>
      <c r="BD166" s="2">
        <f t="shared" si="104"/>
        <v>75.492452026249623</v>
      </c>
      <c r="BE166" s="2">
        <f t="shared" si="105"/>
        <v>115.64543770907855</v>
      </c>
      <c r="BF166" s="2">
        <f t="shared" si="106"/>
        <v>141.72109150105862</v>
      </c>
      <c r="BG166" s="2">
        <f t="shared" si="107"/>
        <v>182.82259047281343</v>
      </c>
      <c r="BH166" s="2">
        <f t="shared" si="108"/>
        <v>135.88641364724933</v>
      </c>
      <c r="BI166" s="2">
        <f t="shared" si="109"/>
        <v>208.16178787634141</v>
      </c>
      <c r="BJ166" s="2">
        <f t="shared" si="110"/>
        <v>255.09796470190551</v>
      </c>
      <c r="BK166" s="2">
        <f t="shared" si="111"/>
        <v>5200.2870178933599</v>
      </c>
      <c r="BL166" s="2">
        <f t="shared" si="112"/>
        <v>3865.2135437439806</v>
      </c>
      <c r="BM166" s="2">
        <f t="shared" si="113"/>
        <v>5921.0464107048219</v>
      </c>
      <c r="BN166" s="2">
        <f t="shared" si="114"/>
        <v>7256.1198848542017</v>
      </c>
      <c r="BO166" s="2">
        <f t="shared" si="115"/>
        <v>2819.1520282745696</v>
      </c>
    </row>
    <row r="167" spans="6:67" x14ac:dyDescent="0.25">
      <c r="F167" s="5">
        <v>0.129</v>
      </c>
      <c r="G167" s="5">
        <f t="shared" ref="G167:G230" si="117">F167*$B$4</f>
        <v>3.3772121026090276</v>
      </c>
      <c r="H167" s="2">
        <f t="shared" ref="H167:H230" si="118">G167*180/PI()</f>
        <v>193.5</v>
      </c>
      <c r="I167" s="4">
        <f t="shared" ref="I167:I230" si="119">$B$26*COS($B$4*F167)</f>
        <v>0.97236992039767667</v>
      </c>
      <c r="J167" s="2">
        <f t="shared" ref="J167:J230" si="120">$B$26*COS($B$4*F167+PI()/2)</f>
        <v>-0.23344536385590478</v>
      </c>
      <c r="K167" s="2">
        <f t="shared" ref="K167:K230" si="121">$B$26*COS($B$4*F167+PI())</f>
        <v>-0.97236992039767678</v>
      </c>
      <c r="L167" s="2">
        <f t="shared" ref="L167:L230" si="122">$B$26*COS($B$4*F167+3*PI()/2)</f>
        <v>0.23344536385590467</v>
      </c>
      <c r="M167" s="2">
        <f t="shared" ref="M167:M230" si="123">$B$29*SIN($B$4*F167)</f>
        <v>0</v>
      </c>
      <c r="N167" s="2">
        <f t="shared" ref="N167:N230" si="124">$B$29*SIN($B$4*F167+PI()/2)</f>
        <v>0</v>
      </c>
      <c r="O167" s="2">
        <f t="shared" ref="O167:O230" si="125">$B$29*SIN($B$4*F167+PI())</f>
        <v>0</v>
      </c>
      <c r="P167" s="2">
        <f t="shared" ref="P167:P230" si="126">$B$29*SIN($B$4*F167+3*PI()/2)</f>
        <v>0</v>
      </c>
      <c r="Q167" s="5">
        <f t="shared" ref="Q167:T230" si="127">$B$19+I167+M167</f>
        <v>6.2200321861393864</v>
      </c>
      <c r="R167" s="5">
        <f t="shared" si="127"/>
        <v>5.0142169018858045</v>
      </c>
      <c r="S167" s="5">
        <f t="shared" si="127"/>
        <v>4.2752923453440328</v>
      </c>
      <c r="T167" s="5">
        <f t="shared" si="127"/>
        <v>5.4811076295976147</v>
      </c>
      <c r="U167" s="2">
        <f t="shared" ref="U167:U230" si="128">$B$9*BC167*$B$12*Q167*PI()/180</f>
        <v>2747.6108720122984</v>
      </c>
      <c r="V167" s="2">
        <f t="shared" ref="V167:V230" si="129">$B$9*BD167*$B$12*R167*PI()/180</f>
        <v>1664.7447795769235</v>
      </c>
      <c r="W167" s="2">
        <f t="shared" ref="W167:W230" si="130">$B$9*BE167*$B$12*S167*PI()/180</f>
        <v>2184.9711945497897</v>
      </c>
      <c r="X167" s="2">
        <f t="shared" ref="X167:X230" si="131">$B$9*BF167*$B$12*T167*PI()/180</f>
        <v>3402.6731538609865</v>
      </c>
      <c r="Y167" s="2">
        <f t="shared" ref="Y167:Y230" si="132">U167+V167+W167+X167</f>
        <v>9999.9999999999964</v>
      </c>
      <c r="Z167" s="2">
        <f t="shared" ref="Z167:AC230" si="133">-U167*COS(PI()/180*Q167)</f>
        <v>-2731.4360815163136</v>
      </c>
      <c r="AA167" s="2">
        <f t="shared" si="133"/>
        <v>-1658.3738700888946</v>
      </c>
      <c r="AB167" s="2">
        <f t="shared" si="133"/>
        <v>-2178.8912366256186</v>
      </c>
      <c r="AC167" s="2">
        <f t="shared" si="116"/>
        <v>-3387.1152742664567</v>
      </c>
      <c r="AD167" s="2">
        <f t="shared" ref="AD167:AD230" si="134">Z167+AA167+AB167+AC167</f>
        <v>-9955.8164624972833</v>
      </c>
      <c r="AE167" s="2">
        <f t="shared" ref="AE167:AE230" si="135">-U167*SIN(PI()/180*Q167)*COS($B$4*$F167)</f>
        <v>289.46986525632434</v>
      </c>
      <c r="AF167" s="2">
        <f t="shared" ref="AF167:AF230" si="136">-V167*SIN(PI()/180*R167)*COS($B$4*$F167+PI()/2)</f>
        <v>-33.967133241145326</v>
      </c>
      <c r="AG167" s="2">
        <f t="shared" ref="AG167:AG230" si="137">-W167*SIN(PI()/180*S167)*COS($B$4*$F167+PI())</f>
        <v>-158.38619595895261</v>
      </c>
      <c r="AH167" s="2">
        <f t="shared" ref="AH167:AH230" si="138">-X167*SIN(PI()/180*T167)*COS($B$4*$F167+3*PI()/2)</f>
        <v>75.873230788258098</v>
      </c>
      <c r="AI167" s="2">
        <f t="shared" ref="AI167:AI230" si="139">AE167+AF167+AG167+AH167</f>
        <v>172.98976684448451</v>
      </c>
      <c r="AJ167" s="2">
        <f t="shared" ref="AJ167:AJ230" si="140">U167*SIN(PI()/180*Q167)*SIN($B$4*$F167)</f>
        <v>-69.495566041826706</v>
      </c>
      <c r="AK167" s="2">
        <f t="shared" ref="AK167:AK230" si="141">V167*SIN(PI()/180*R167)*SIN($B$4*$F167+PI()/2)</f>
        <v>-141.4832922799736</v>
      </c>
      <c r="AL167" s="2">
        <f t="shared" ref="AL167:AL230" si="142">W167*SIN(PI()/180*S167)*SIN($B$4*$F167+PI())</f>
        <v>38.025161381245312</v>
      </c>
      <c r="AM167" s="2">
        <f t="shared" ref="AM167:AM230" si="143">X167*SIN(PI()/180*T167)*SIN($B$4*$F167+3*PI()/2)</f>
        <v>316.03475075834973</v>
      </c>
      <c r="AN167" s="2">
        <f t="shared" ref="AN167:AN230" si="144">AJ167+AK167+AL167+AM167</f>
        <v>143.08105381779473</v>
      </c>
      <c r="AO167" s="2">
        <f t="shared" ref="AO167:AO230" si="145">3/4*$B$5*U167*COS($B$4*$F167)</f>
        <v>-40075.412473535842</v>
      </c>
      <c r="AP167" s="2">
        <f t="shared" ref="AP167:AP230" si="146">3/4*$B$5*V167*COS($B$4*$F167+PI()/2)</f>
        <v>5829.404261933294</v>
      </c>
      <c r="AQ167" s="2">
        <f t="shared" ref="AQ167:AQ230" si="147">3/4*$B$5*W167*COS($B$4*$F167+PI())</f>
        <v>31869.003997733937</v>
      </c>
      <c r="AR167" s="2">
        <f t="shared" ref="AR167:AR230" si="148">3/4*$B$5*X167*COS($B$4*$F167+3*PI()/2)</f>
        <v>-11915.07408728695</v>
      </c>
      <c r="AS167" s="2">
        <f t="shared" ref="AS167:AS230" si="149">AO167+AP167+AQ167+AR167</f>
        <v>-14292.078301155558</v>
      </c>
      <c r="AT167" s="2">
        <f t="shared" ref="AT167:AT230" si="150">3/4*$B$5*U167*SIN($B$4*$F167)</f>
        <v>-9621.255296270283</v>
      </c>
      <c r="AU167" s="2">
        <f t="shared" ref="AU167:AU230" si="151">3/4*$B$5*V167*SIN($B$4*$F167+PI()/2)</f>
        <v>-24281.216231994917</v>
      </c>
      <c r="AV167" s="2">
        <f t="shared" ref="AV167:AV230" si="152">3/4*$B$5*W167*SIN($B$4*$F167+PI())</f>
        <v>7651.0709328951962</v>
      </c>
      <c r="AW167" s="2">
        <f t="shared" ref="AW167:AW230" si="153">3/4*$B$5*X167*SIN($B$4*$F167+3*PI()/2)</f>
        <v>49629.85535638679</v>
      </c>
      <c r="AX167" s="2">
        <f t="shared" ref="AX167:AX230" si="154">AT167+AU167+AV167+AW167</f>
        <v>23378.454761016783</v>
      </c>
      <c r="AY167" s="2">
        <f t="shared" ref="AY167:AY230" si="155">$B$35*SIN($B$4*$F167)</f>
        <v>-7.9030858064159721</v>
      </c>
      <c r="AZ167" s="2">
        <f t="shared" ref="AZ167:AZ230" si="156">$B$35*SIN($B$4*$F167+PI()/2)</f>
        <v>-32.918721492469317</v>
      </c>
      <c r="BA167" s="2">
        <f t="shared" ref="BA167:BA230" si="157">$B$35*SIN($B$4*$F167+PI())</f>
        <v>7.9030858064159535</v>
      </c>
      <c r="BB167" s="2">
        <f t="shared" ref="BB167:BB230" si="158">$B$35*SIN($B$4*$F167+3*PI()/2)</f>
        <v>32.918721492469317</v>
      </c>
      <c r="BC167" s="2">
        <f t="shared" ref="BC167:BC230" si="159">AY167+$B$13</f>
        <v>100.70368595723815</v>
      </c>
      <c r="BD167" s="2">
        <f t="shared" ref="BD167:BD230" si="160">AZ167+$B$13</f>
        <v>75.688050271184807</v>
      </c>
      <c r="BE167" s="2">
        <f t="shared" ref="BE167:BE230" si="161">BA167+$B$13</f>
        <v>116.50985757007008</v>
      </c>
      <c r="BF167" s="2">
        <f t="shared" ref="BF167:BF230" si="162">BB167+$B$13</f>
        <v>141.52549325612344</v>
      </c>
      <c r="BG167" s="2">
        <f t="shared" ref="BG167:BG230" si="163">$B$10*BC167*$B$12</f>
        <v>181.26663472302866</v>
      </c>
      <c r="BH167" s="2">
        <f t="shared" ref="BH167:BH230" si="164">$B$10*BD167*$B$12</f>
        <v>136.23849048813264</v>
      </c>
      <c r="BI167" s="2">
        <f t="shared" ref="BI167:BI230" si="165">$B$10*BE167*$B$12</f>
        <v>209.71774362612615</v>
      </c>
      <c r="BJ167" s="2">
        <f t="shared" ref="BJ167:BJ230" si="166">$B$10*BF167*$B$12</f>
        <v>254.74588786102217</v>
      </c>
      <c r="BK167" s="2">
        <f t="shared" ref="BK167:BK230" si="167">$B$11*BC167*$B$12</f>
        <v>5156.0287210105935</v>
      </c>
      <c r="BL167" s="2">
        <f t="shared" ref="BL167:BL230" si="168">$B$11*BD167*$B$12</f>
        <v>3875.2281738846618</v>
      </c>
      <c r="BM167" s="2">
        <f t="shared" ref="BM167:BM230" si="169">$B$11*BE167*$B$12</f>
        <v>5965.3047075875884</v>
      </c>
      <c r="BN167" s="2">
        <f t="shared" ref="BN167:BN230" si="170">$B$11*BF167*$B$12</f>
        <v>7246.1052547135205</v>
      </c>
      <c r="BO167" s="2">
        <f t="shared" ref="BO167:BO230" si="171">BG167+BH167+BI167+BJ167+BK167*Q167*PI()/180+BL167*R167*PI()/180+BM167*S167*PI()/180+BN167*T167*PI()/180</f>
        <v>2819.1520282745701</v>
      </c>
    </row>
    <row r="168" spans="6:67" x14ac:dyDescent="0.25">
      <c r="F168" s="5">
        <v>0.13</v>
      </c>
      <c r="G168" s="5">
        <f t="shared" si="117"/>
        <v>3.4033920413889427</v>
      </c>
      <c r="H168" s="2">
        <f t="shared" si="118"/>
        <v>195.00000000000003</v>
      </c>
      <c r="I168" s="4">
        <f t="shared" si="119"/>
        <v>0.96592582628906831</v>
      </c>
      <c r="J168" s="2">
        <f t="shared" si="120"/>
        <v>-0.2588190451025203</v>
      </c>
      <c r="K168" s="2">
        <f t="shared" si="121"/>
        <v>-0.96592582628906842</v>
      </c>
      <c r="L168" s="2">
        <f t="shared" si="122"/>
        <v>0.25881904510252018</v>
      </c>
      <c r="M168" s="2">
        <f t="shared" si="123"/>
        <v>0</v>
      </c>
      <c r="N168" s="2">
        <f t="shared" si="124"/>
        <v>0</v>
      </c>
      <c r="O168" s="2">
        <f t="shared" si="125"/>
        <v>0</v>
      </c>
      <c r="P168" s="2">
        <f t="shared" si="126"/>
        <v>0</v>
      </c>
      <c r="Q168" s="5">
        <f t="shared" si="127"/>
        <v>6.2135880920307782</v>
      </c>
      <c r="R168" s="5">
        <f t="shared" si="127"/>
        <v>4.9888432206391897</v>
      </c>
      <c r="S168" s="5">
        <f t="shared" si="127"/>
        <v>4.2817364394526409</v>
      </c>
      <c r="T168" s="5">
        <f t="shared" si="127"/>
        <v>5.5064813108442294</v>
      </c>
      <c r="U168" s="2">
        <f t="shared" si="128"/>
        <v>2721.351417284377</v>
      </c>
      <c r="V168" s="2">
        <f t="shared" si="129"/>
        <v>1661.0946798616426</v>
      </c>
      <c r="W168" s="2">
        <f t="shared" si="130"/>
        <v>2204.3982036035163</v>
      </c>
      <c r="X168" s="2">
        <f t="shared" si="131"/>
        <v>3413.1556992504625</v>
      </c>
      <c r="Y168" s="2">
        <f t="shared" si="132"/>
        <v>9999.9999999999982</v>
      </c>
      <c r="Z168" s="2">
        <f t="shared" si="133"/>
        <v>-2705.3643572977867</v>
      </c>
      <c r="AA168" s="2">
        <f t="shared" si="133"/>
        <v>-1654.801872483016</v>
      </c>
      <c r="AB168" s="2">
        <f t="shared" si="133"/>
        <v>-2198.2456908038007</v>
      </c>
      <c r="AC168" s="2">
        <f t="shared" si="116"/>
        <v>-3397.4051799838635</v>
      </c>
      <c r="AD168" s="2">
        <f t="shared" si="134"/>
        <v>-9955.8171005684671</v>
      </c>
      <c r="AE168" s="2">
        <f t="shared" si="135"/>
        <v>284.50939905032953</v>
      </c>
      <c r="AF168" s="2">
        <f t="shared" si="136"/>
        <v>-37.386855230802482</v>
      </c>
      <c r="AG168" s="2">
        <f t="shared" si="137"/>
        <v>-158.9742631309233</v>
      </c>
      <c r="AH168" s="2">
        <f t="shared" si="138"/>
        <v>84.768619092003135</v>
      </c>
      <c r="AI168" s="2">
        <f t="shared" si="139"/>
        <v>172.91689978060685</v>
      </c>
      <c r="AJ168" s="2">
        <f t="shared" si="140"/>
        <v>-76.234063714599841</v>
      </c>
      <c r="AK168" s="2">
        <f t="shared" si="141"/>
        <v>-139.52964325657737</v>
      </c>
      <c r="AL168" s="2">
        <f t="shared" si="142"/>
        <v>42.597025423263609</v>
      </c>
      <c r="AM168" s="2">
        <f t="shared" si="143"/>
        <v>316.36079333880957</v>
      </c>
      <c r="AN168" s="2">
        <f t="shared" si="144"/>
        <v>143.19411179089596</v>
      </c>
      <c r="AO168" s="2">
        <f t="shared" si="145"/>
        <v>-39429.354245450086</v>
      </c>
      <c r="AP168" s="2">
        <f t="shared" si="146"/>
        <v>6448.8440830000045</v>
      </c>
      <c r="AQ168" s="2">
        <f t="shared" si="147"/>
        <v>31939.27734428797</v>
      </c>
      <c r="AR168" s="2">
        <f t="shared" si="148"/>
        <v>-13250.845482993438</v>
      </c>
      <c r="AS168" s="2">
        <f t="shared" si="149"/>
        <v>-14292.07830115555</v>
      </c>
      <c r="AT168" s="2">
        <f t="shared" si="150"/>
        <v>-10565.06362814901</v>
      </c>
      <c r="AU168" s="2">
        <f t="shared" si="151"/>
        <v>-24067.413767845992</v>
      </c>
      <c r="AV168" s="2">
        <f t="shared" si="152"/>
        <v>8558.103571235597</v>
      </c>
      <c r="AW168" s="2">
        <f t="shared" si="153"/>
        <v>49452.828585776188</v>
      </c>
      <c r="AX168" s="2">
        <f t="shared" si="154"/>
        <v>23378.454761016779</v>
      </c>
      <c r="AY168" s="2">
        <f t="shared" si="155"/>
        <v>-8.7620892871637341</v>
      </c>
      <c r="AZ168" s="2">
        <f t="shared" si="156"/>
        <v>-32.700562400150019</v>
      </c>
      <c r="BA168" s="2">
        <f t="shared" si="157"/>
        <v>8.7620892871637146</v>
      </c>
      <c r="BB168" s="2">
        <f t="shared" si="158"/>
        <v>32.700562400150019</v>
      </c>
      <c r="BC168" s="2">
        <f t="shared" si="159"/>
        <v>99.844682476490391</v>
      </c>
      <c r="BD168" s="2">
        <f t="shared" si="160"/>
        <v>75.906209363504104</v>
      </c>
      <c r="BE168" s="2">
        <f t="shared" si="161"/>
        <v>117.36886105081784</v>
      </c>
      <c r="BF168" s="2">
        <f t="shared" si="162"/>
        <v>141.30733416380414</v>
      </c>
      <c r="BG168" s="2">
        <f t="shared" si="163"/>
        <v>179.72042845768269</v>
      </c>
      <c r="BH168" s="2">
        <f t="shared" si="164"/>
        <v>136.63117685430737</v>
      </c>
      <c r="BI168" s="2">
        <f t="shared" si="165"/>
        <v>211.26394989147212</v>
      </c>
      <c r="BJ168" s="2">
        <f t="shared" si="166"/>
        <v>254.35320149484744</v>
      </c>
      <c r="BK168" s="2">
        <f t="shared" si="167"/>
        <v>5112.0477427963087</v>
      </c>
      <c r="BL168" s="2">
        <f t="shared" si="168"/>
        <v>3886.3979194114104</v>
      </c>
      <c r="BM168" s="2">
        <f t="shared" si="169"/>
        <v>6009.285685801874</v>
      </c>
      <c r="BN168" s="2">
        <f t="shared" si="170"/>
        <v>7234.9355091867719</v>
      </c>
      <c r="BO168" s="2">
        <f t="shared" si="171"/>
        <v>2819.1520282745696</v>
      </c>
    </row>
    <row r="169" spans="6:67" x14ac:dyDescent="0.25">
      <c r="F169" s="5">
        <v>0.13100000000000001</v>
      </c>
      <c r="G169" s="5">
        <f t="shared" si="117"/>
        <v>3.4295719801688573</v>
      </c>
      <c r="H169" s="2">
        <f t="shared" si="118"/>
        <v>196.5</v>
      </c>
      <c r="I169" s="4">
        <f t="shared" si="119"/>
        <v>0.95881973486819316</v>
      </c>
      <c r="J169" s="2">
        <f t="shared" si="120"/>
        <v>-0.28401534470392231</v>
      </c>
      <c r="K169" s="2">
        <f t="shared" si="121"/>
        <v>-0.95881973486819316</v>
      </c>
      <c r="L169" s="2">
        <f t="shared" si="122"/>
        <v>0.28401534470392215</v>
      </c>
      <c r="M169" s="2">
        <f t="shared" si="123"/>
        <v>0</v>
      </c>
      <c r="N169" s="2">
        <f t="shared" si="124"/>
        <v>0</v>
      </c>
      <c r="O169" s="2">
        <f t="shared" si="125"/>
        <v>0</v>
      </c>
      <c r="P169" s="2">
        <f t="shared" si="126"/>
        <v>0</v>
      </c>
      <c r="Q169" s="5">
        <f t="shared" si="127"/>
        <v>6.2064820006099026</v>
      </c>
      <c r="R169" s="5">
        <f t="shared" si="127"/>
        <v>4.9636469210377872</v>
      </c>
      <c r="S169" s="5">
        <f t="shared" si="127"/>
        <v>4.2888425308735165</v>
      </c>
      <c r="T169" s="5">
        <f t="shared" si="127"/>
        <v>5.531677610445632</v>
      </c>
      <c r="U169" s="2">
        <f t="shared" si="128"/>
        <v>2695.016573165356</v>
      </c>
      <c r="V169" s="2">
        <f t="shared" si="129"/>
        <v>1657.9432101349721</v>
      </c>
      <c r="W169" s="2">
        <f t="shared" si="130"/>
        <v>2224.1041171764095</v>
      </c>
      <c r="X169" s="2">
        <f t="shared" si="131"/>
        <v>3422.9360995232614</v>
      </c>
      <c r="Y169" s="2">
        <f t="shared" si="132"/>
        <v>10000</v>
      </c>
      <c r="Z169" s="2">
        <f t="shared" si="133"/>
        <v>-2679.2203787084759</v>
      </c>
      <c r="AA169" s="2">
        <f t="shared" si="133"/>
        <v>-1651.7255852527471</v>
      </c>
      <c r="AB169" s="2">
        <f t="shared" si="133"/>
        <v>-2217.8759930417773</v>
      </c>
      <c r="AC169" s="2">
        <f t="shared" si="116"/>
        <v>-3406.9956749529938</v>
      </c>
      <c r="AD169" s="2">
        <f t="shared" si="134"/>
        <v>-9955.8176319559934</v>
      </c>
      <c r="AE169" s="2">
        <f t="shared" si="135"/>
        <v>279.36474937476231</v>
      </c>
      <c r="AF169" s="2">
        <f t="shared" si="136"/>
        <v>-40.742373964110264</v>
      </c>
      <c r="AG169" s="2">
        <f t="shared" si="137"/>
        <v>-159.47914516770231</v>
      </c>
      <c r="AH169" s="2">
        <f t="shared" si="138"/>
        <v>93.713019123111451</v>
      </c>
      <c r="AI169" s="2">
        <f t="shared" si="139"/>
        <v>172.85624936606118</v>
      </c>
      <c r="AJ169" s="2">
        <f t="shared" si="140"/>
        <v>-82.751608781503876</v>
      </c>
      <c r="AK169" s="2">
        <f t="shared" si="141"/>
        <v>-137.54394940489104</v>
      </c>
      <c r="AL169" s="2">
        <f t="shared" si="142"/>
        <v>47.239874963689985</v>
      </c>
      <c r="AM169" s="2">
        <f t="shared" si="143"/>
        <v>316.36985051983629</v>
      </c>
      <c r="AN169" s="2">
        <f t="shared" si="144"/>
        <v>143.31416729713135</v>
      </c>
      <c r="AO169" s="2">
        <f t="shared" si="145"/>
        <v>-38760.526142216899</v>
      </c>
      <c r="AP169" s="2">
        <f t="shared" si="146"/>
        <v>7063.219684890174</v>
      </c>
      <c r="AQ169" s="2">
        <f t="shared" si="147"/>
        <v>31987.723799255127</v>
      </c>
      <c r="AR169" s="2">
        <f t="shared" si="148"/>
        <v>-14582.495643083967</v>
      </c>
      <c r="AS169" s="2">
        <f t="shared" si="149"/>
        <v>-14292.078301155565</v>
      </c>
      <c r="AT169" s="2">
        <f t="shared" si="150"/>
        <v>-11481.390915155134</v>
      </c>
      <c r="AU169" s="2">
        <f t="shared" si="151"/>
        <v>-23845.030037522025</v>
      </c>
      <c r="AV169" s="2">
        <f t="shared" si="152"/>
        <v>9475.1954624590599</v>
      </c>
      <c r="AW169" s="2">
        <f t="shared" si="153"/>
        <v>49229.68025123491</v>
      </c>
      <c r="AX169" s="2">
        <f t="shared" si="154"/>
        <v>23378.454761016808</v>
      </c>
      <c r="AY169" s="2">
        <f t="shared" si="155"/>
        <v>-9.6150876695901832</v>
      </c>
      <c r="AZ169" s="2">
        <f t="shared" si="156"/>
        <v>-32.459991975791205</v>
      </c>
      <c r="BA169" s="2">
        <f t="shared" si="157"/>
        <v>9.6150876695901797</v>
      </c>
      <c r="BB169" s="2">
        <f t="shared" si="158"/>
        <v>32.459991975791205</v>
      </c>
      <c r="BC169" s="2">
        <f t="shared" si="159"/>
        <v>98.991684094063942</v>
      </c>
      <c r="BD169" s="2">
        <f t="shared" si="160"/>
        <v>76.146779787862926</v>
      </c>
      <c r="BE169" s="2">
        <f t="shared" si="161"/>
        <v>118.2218594332443</v>
      </c>
      <c r="BF169" s="2">
        <f t="shared" si="162"/>
        <v>141.06676373944532</v>
      </c>
      <c r="BG169" s="2">
        <f t="shared" si="163"/>
        <v>178.18503136931508</v>
      </c>
      <c r="BH169" s="2">
        <f t="shared" si="164"/>
        <v>137.06420361815327</v>
      </c>
      <c r="BI169" s="2">
        <f t="shared" si="165"/>
        <v>212.79934697983975</v>
      </c>
      <c r="BJ169" s="2">
        <f t="shared" si="166"/>
        <v>253.92017473100157</v>
      </c>
      <c r="BK169" s="2">
        <f t="shared" si="167"/>
        <v>5068.374225616074</v>
      </c>
      <c r="BL169" s="2">
        <f t="shared" si="168"/>
        <v>3898.7151251385822</v>
      </c>
      <c r="BM169" s="2">
        <f t="shared" si="169"/>
        <v>6052.9592029821088</v>
      </c>
      <c r="BN169" s="2">
        <f t="shared" si="170"/>
        <v>7222.6183034596015</v>
      </c>
      <c r="BO169" s="2">
        <f t="shared" si="171"/>
        <v>2819.1520282745696</v>
      </c>
    </row>
    <row r="170" spans="6:67" x14ac:dyDescent="0.25">
      <c r="F170" s="5">
        <v>0.13200000000000001</v>
      </c>
      <c r="G170" s="5">
        <f t="shared" si="117"/>
        <v>3.4557519189487724</v>
      </c>
      <c r="H170" s="2">
        <f t="shared" si="118"/>
        <v>198.00000000000003</v>
      </c>
      <c r="I170" s="4">
        <f t="shared" si="119"/>
        <v>0.95105651629515364</v>
      </c>
      <c r="J170" s="2">
        <f t="shared" si="120"/>
        <v>-0.30901699437494723</v>
      </c>
      <c r="K170" s="2">
        <f t="shared" si="121"/>
        <v>-0.95105651629515364</v>
      </c>
      <c r="L170" s="2">
        <f t="shared" si="122"/>
        <v>0.30901699437494712</v>
      </c>
      <c r="M170" s="2">
        <f t="shared" si="123"/>
        <v>0</v>
      </c>
      <c r="N170" s="2">
        <f t="shared" si="124"/>
        <v>0</v>
      </c>
      <c r="O170" s="2">
        <f t="shared" si="125"/>
        <v>0</v>
      </c>
      <c r="P170" s="2">
        <f t="shared" si="126"/>
        <v>0</v>
      </c>
      <c r="Q170" s="5">
        <f t="shared" si="127"/>
        <v>6.1987187820368632</v>
      </c>
      <c r="R170" s="5">
        <f t="shared" si="127"/>
        <v>4.9386452713667621</v>
      </c>
      <c r="S170" s="5">
        <f t="shared" si="127"/>
        <v>4.2966057494465559</v>
      </c>
      <c r="T170" s="5">
        <f t="shared" si="127"/>
        <v>5.556679260116657</v>
      </c>
      <c r="U170" s="2">
        <f t="shared" si="128"/>
        <v>2668.6312013919282</v>
      </c>
      <c r="V170" s="2">
        <f t="shared" si="129"/>
        <v>1655.2857171068538</v>
      </c>
      <c r="W170" s="2">
        <f t="shared" si="130"/>
        <v>2244.0822429696291</v>
      </c>
      <c r="X170" s="2">
        <f t="shared" si="131"/>
        <v>3432.0008385315869</v>
      </c>
      <c r="Y170" s="2">
        <f t="shared" si="132"/>
        <v>9999.9999999999982</v>
      </c>
      <c r="Z170" s="2">
        <f t="shared" si="133"/>
        <v>-2653.0287254969658</v>
      </c>
      <c r="AA170" s="2">
        <f t="shared" si="133"/>
        <v>-1649.140397599838</v>
      </c>
      <c r="AB170" s="2">
        <f t="shared" si="133"/>
        <v>-2237.7754149423213</v>
      </c>
      <c r="AC170" s="2">
        <f t="shared" si="116"/>
        <v>-3415.8735127987443</v>
      </c>
      <c r="AD170" s="2">
        <f t="shared" si="134"/>
        <v>-9955.8180508378682</v>
      </c>
      <c r="AE170" s="2">
        <f t="shared" si="135"/>
        <v>274.04800493031706</v>
      </c>
      <c r="AF170" s="2">
        <f t="shared" si="136"/>
        <v>-44.035468451489251</v>
      </c>
      <c r="AG170" s="2">
        <f t="shared" si="137"/>
        <v>-159.8971966639786</v>
      </c>
      <c r="AH170" s="2">
        <f t="shared" si="138"/>
        <v>102.6931402846313</v>
      </c>
      <c r="AI170" s="2">
        <f t="shared" si="139"/>
        <v>172.80848009948051</v>
      </c>
      <c r="AJ170" s="2">
        <f t="shared" si="140"/>
        <v>-89.043594515192581</v>
      </c>
      <c r="AK170" s="2">
        <f t="shared" si="141"/>
        <v>-135.52723630494881</v>
      </c>
      <c r="AL170" s="2">
        <f t="shared" si="142"/>
        <v>51.953748568553159</v>
      </c>
      <c r="AM170" s="2">
        <f t="shared" si="143"/>
        <v>316.05698723483891</v>
      </c>
      <c r="AN170" s="2">
        <f t="shared" si="144"/>
        <v>143.43990498325067</v>
      </c>
      <c r="AO170" s="2">
        <f t="shared" si="145"/>
        <v>-38070.286405085368</v>
      </c>
      <c r="AP170" s="2">
        <f t="shared" si="146"/>
        <v>7672.6712569820866</v>
      </c>
      <c r="AQ170" s="2">
        <f t="shared" si="147"/>
        <v>32013.735604177651</v>
      </c>
      <c r="AR170" s="2">
        <f t="shared" si="148"/>
        <v>-15908.198757229937</v>
      </c>
      <c r="AS170" s="2">
        <f t="shared" si="149"/>
        <v>-14292.078301155565</v>
      </c>
      <c r="AT170" s="2">
        <f t="shared" si="150"/>
        <v>-12369.785894240074</v>
      </c>
      <c r="AU170" s="2">
        <f t="shared" si="151"/>
        <v>-23614.054013771543</v>
      </c>
      <c r="AV170" s="2">
        <f t="shared" si="152"/>
        <v>10401.893247789971</v>
      </c>
      <c r="AW170" s="2">
        <f t="shared" si="153"/>
        <v>48960.401421238457</v>
      </c>
      <c r="AX170" s="2">
        <f t="shared" si="154"/>
        <v>23378.454761016808</v>
      </c>
      <c r="AY170" s="2">
        <f t="shared" si="155"/>
        <v>-10.461496351212254</v>
      </c>
      <c r="AZ170" s="2">
        <f t="shared" si="156"/>
        <v>-32.197175094344956</v>
      </c>
      <c r="BA170" s="2">
        <f t="shared" si="157"/>
        <v>10.461496351212251</v>
      </c>
      <c r="BB170" s="2">
        <f t="shared" si="158"/>
        <v>32.197175094344956</v>
      </c>
      <c r="BC170" s="2">
        <f t="shared" si="159"/>
        <v>98.145275412441862</v>
      </c>
      <c r="BD170" s="2">
        <f t="shared" si="160"/>
        <v>76.409596669309167</v>
      </c>
      <c r="BE170" s="2">
        <f t="shared" si="161"/>
        <v>119.06826811486637</v>
      </c>
      <c r="BF170" s="2">
        <f t="shared" si="162"/>
        <v>140.80394685799908</v>
      </c>
      <c r="BG170" s="2">
        <f t="shared" si="163"/>
        <v>176.66149574239535</v>
      </c>
      <c r="BH170" s="2">
        <f t="shared" si="164"/>
        <v>137.53727400475648</v>
      </c>
      <c r="BI170" s="2">
        <f t="shared" si="165"/>
        <v>214.32288260675946</v>
      </c>
      <c r="BJ170" s="2">
        <f t="shared" si="166"/>
        <v>253.44710434439833</v>
      </c>
      <c r="BK170" s="2">
        <f t="shared" si="167"/>
        <v>5025.0381011170239</v>
      </c>
      <c r="BL170" s="2">
        <f t="shared" si="168"/>
        <v>3912.1713494686292</v>
      </c>
      <c r="BM170" s="2">
        <f t="shared" si="169"/>
        <v>6096.295327481158</v>
      </c>
      <c r="BN170" s="2">
        <f t="shared" si="170"/>
        <v>7209.1620791295536</v>
      </c>
      <c r="BO170" s="2">
        <f t="shared" si="171"/>
        <v>2819.1520282745696</v>
      </c>
    </row>
    <row r="171" spans="6:67" x14ac:dyDescent="0.25">
      <c r="F171" s="5">
        <v>0.13300000000000001</v>
      </c>
      <c r="G171" s="5">
        <f t="shared" si="117"/>
        <v>3.4819318577286875</v>
      </c>
      <c r="H171" s="2">
        <f t="shared" si="118"/>
        <v>199.5</v>
      </c>
      <c r="I171" s="4">
        <f t="shared" si="119"/>
        <v>0.94264149109217843</v>
      </c>
      <c r="J171" s="2">
        <f t="shared" si="120"/>
        <v>-0.3338068592337709</v>
      </c>
      <c r="K171" s="2">
        <f t="shared" si="121"/>
        <v>-0.94264149109217843</v>
      </c>
      <c r="L171" s="2">
        <f t="shared" si="122"/>
        <v>0.33380685923377079</v>
      </c>
      <c r="M171" s="2">
        <f t="shared" si="123"/>
        <v>0</v>
      </c>
      <c r="N171" s="2">
        <f t="shared" si="124"/>
        <v>0</v>
      </c>
      <c r="O171" s="2">
        <f t="shared" si="125"/>
        <v>0</v>
      </c>
      <c r="P171" s="2">
        <f t="shared" si="126"/>
        <v>0</v>
      </c>
      <c r="Q171" s="5">
        <f t="shared" si="127"/>
        <v>6.1903037568338881</v>
      </c>
      <c r="R171" s="5">
        <f t="shared" si="127"/>
        <v>4.9138554065079383</v>
      </c>
      <c r="S171" s="5">
        <f t="shared" si="127"/>
        <v>4.305020774649531</v>
      </c>
      <c r="T171" s="5">
        <f t="shared" si="127"/>
        <v>5.58146912497548</v>
      </c>
      <c r="U171" s="2">
        <f t="shared" si="128"/>
        <v>2642.2199704846926</v>
      </c>
      <c r="V171" s="2">
        <f t="shared" si="129"/>
        <v>1653.1174367855019</v>
      </c>
      <c r="W171" s="2">
        <f t="shared" si="130"/>
        <v>2264.3254742784493</v>
      </c>
      <c r="X171" s="2">
        <f t="shared" si="131"/>
        <v>3440.3371184513549</v>
      </c>
      <c r="Y171" s="2">
        <f t="shared" si="132"/>
        <v>9999.9999999999982</v>
      </c>
      <c r="Z171" s="2">
        <f t="shared" si="133"/>
        <v>-2626.8137846037398</v>
      </c>
      <c r="AA171" s="2">
        <f t="shared" si="133"/>
        <v>-1647.0415876851876</v>
      </c>
      <c r="AB171" s="2">
        <f t="shared" si="133"/>
        <v>-2257.9368144129635</v>
      </c>
      <c r="AC171" s="2">
        <f t="shared" si="116"/>
        <v>-3424.0261659228472</v>
      </c>
      <c r="AD171" s="2">
        <f t="shared" si="134"/>
        <v>-9955.8183526247376</v>
      </c>
      <c r="AE171" s="2">
        <f t="shared" si="135"/>
        <v>268.57130460571011</v>
      </c>
      <c r="AF171" s="2">
        <f t="shared" si="136"/>
        <v>-47.267886059841004</v>
      </c>
      <c r="AG171" s="2">
        <f t="shared" si="137"/>
        <v>-160.22464160590192</v>
      </c>
      <c r="AH171" s="2">
        <f t="shared" si="138"/>
        <v>111.69533841097848</v>
      </c>
      <c r="AI171" s="2">
        <f t="shared" si="139"/>
        <v>172.77411535094566</v>
      </c>
      <c r="AJ171" s="2">
        <f t="shared" si="140"/>
        <v>-95.10608700968136</v>
      </c>
      <c r="AK171" s="2">
        <f t="shared" si="141"/>
        <v>-133.4803925194955</v>
      </c>
      <c r="AL171" s="2">
        <f t="shared" si="142"/>
        <v>56.738521369724666</v>
      </c>
      <c r="AM171" s="2">
        <f t="shared" si="143"/>
        <v>315.41790540030433</v>
      </c>
      <c r="AN171" s="2">
        <f t="shared" si="144"/>
        <v>143.56994724085212</v>
      </c>
      <c r="AO171" s="2">
        <f t="shared" si="145"/>
        <v>-37359.992591568334</v>
      </c>
      <c r="AP171" s="2">
        <f t="shared" si="146"/>
        <v>8277.3290927692524</v>
      </c>
      <c r="AQ171" s="2">
        <f t="shared" si="147"/>
        <v>32016.707120877625</v>
      </c>
      <c r="AR171" s="2">
        <f t="shared" si="148"/>
        <v>-17226.121923234121</v>
      </c>
      <c r="AS171" s="2">
        <f t="shared" si="149"/>
        <v>-14292.07830115558</v>
      </c>
      <c r="AT171" s="2">
        <f t="shared" si="150"/>
        <v>-13229.867246283633</v>
      </c>
      <c r="AU171" s="2">
        <f t="shared" si="151"/>
        <v>-23374.456283429485</v>
      </c>
      <c r="AV171" s="2">
        <f t="shared" si="152"/>
        <v>11337.710622778617</v>
      </c>
      <c r="AW171" s="2">
        <f t="shared" si="153"/>
        <v>48645.067667951305</v>
      </c>
      <c r="AX171" s="2">
        <f t="shared" si="154"/>
        <v>23378.454761016805</v>
      </c>
      <c r="AY171" s="2">
        <f t="shared" si="155"/>
        <v>-11.300735245798609</v>
      </c>
      <c r="AZ171" s="2">
        <f t="shared" si="156"/>
        <v>-31.912291877373828</v>
      </c>
      <c r="BA171" s="2">
        <f t="shared" si="157"/>
        <v>11.300735245798606</v>
      </c>
      <c r="BB171" s="2">
        <f t="shared" si="158"/>
        <v>31.912291877373828</v>
      </c>
      <c r="BC171" s="2">
        <f t="shared" si="159"/>
        <v>97.306036517855517</v>
      </c>
      <c r="BD171" s="2">
        <f t="shared" si="160"/>
        <v>76.694479886280291</v>
      </c>
      <c r="BE171" s="2">
        <f t="shared" si="161"/>
        <v>119.90750700945273</v>
      </c>
      <c r="BF171" s="2">
        <f t="shared" si="162"/>
        <v>140.51906364102794</v>
      </c>
      <c r="BG171" s="2">
        <f t="shared" si="163"/>
        <v>175.15086573213992</v>
      </c>
      <c r="BH171" s="2">
        <f t="shared" si="164"/>
        <v>138.05006379530451</v>
      </c>
      <c r="BI171" s="2">
        <f t="shared" si="165"/>
        <v>215.83351261701492</v>
      </c>
      <c r="BJ171" s="2">
        <f t="shared" si="166"/>
        <v>252.9343145538503</v>
      </c>
      <c r="BK171" s="2">
        <f t="shared" si="167"/>
        <v>4982.0690697142027</v>
      </c>
      <c r="BL171" s="2">
        <f t="shared" si="168"/>
        <v>3926.7573701775514</v>
      </c>
      <c r="BM171" s="2">
        <f t="shared" si="169"/>
        <v>6139.2643588839801</v>
      </c>
      <c r="BN171" s="2">
        <f t="shared" si="170"/>
        <v>7194.5760584206309</v>
      </c>
      <c r="BO171" s="2">
        <f t="shared" si="171"/>
        <v>2819.1520282745701</v>
      </c>
    </row>
    <row r="172" spans="6:67" x14ac:dyDescent="0.25">
      <c r="F172" s="5">
        <v>0.13400000000000001</v>
      </c>
      <c r="G172" s="5">
        <f t="shared" si="117"/>
        <v>3.5081117965086022</v>
      </c>
      <c r="H172" s="2">
        <f t="shared" si="118"/>
        <v>201</v>
      </c>
      <c r="I172" s="4">
        <f t="shared" si="119"/>
        <v>0.93358042649720185</v>
      </c>
      <c r="J172" s="2">
        <f t="shared" si="120"/>
        <v>-0.35836794954530038</v>
      </c>
      <c r="K172" s="2">
        <f t="shared" si="121"/>
        <v>-0.93358042649720174</v>
      </c>
      <c r="L172" s="2">
        <f t="shared" si="122"/>
        <v>0.35836794954530027</v>
      </c>
      <c r="M172" s="2">
        <f t="shared" si="123"/>
        <v>0</v>
      </c>
      <c r="N172" s="2">
        <f t="shared" si="124"/>
        <v>0</v>
      </c>
      <c r="O172" s="2">
        <f t="shared" si="125"/>
        <v>0</v>
      </c>
      <c r="P172" s="2">
        <f t="shared" si="126"/>
        <v>0</v>
      </c>
      <c r="Q172" s="5">
        <f t="shared" si="127"/>
        <v>6.1812426922389117</v>
      </c>
      <c r="R172" s="5">
        <f t="shared" si="127"/>
        <v>4.8892943161964091</v>
      </c>
      <c r="S172" s="5">
        <f t="shared" si="127"/>
        <v>4.3140818392445075</v>
      </c>
      <c r="T172" s="5">
        <f t="shared" si="127"/>
        <v>5.6060302152870101</v>
      </c>
      <c r="U172" s="2">
        <f t="shared" si="128"/>
        <v>2615.8073207917105</v>
      </c>
      <c r="V172" s="2">
        <f t="shared" si="129"/>
        <v>1651.4335157922708</v>
      </c>
      <c r="W172" s="2">
        <f t="shared" si="130"/>
        <v>2284.8262768129721</v>
      </c>
      <c r="X172" s="2">
        <f t="shared" si="131"/>
        <v>3447.9328866030451</v>
      </c>
      <c r="Y172" s="2">
        <f t="shared" si="132"/>
        <v>9999.9999999999982</v>
      </c>
      <c r="Z172" s="2">
        <f t="shared" si="133"/>
        <v>-2600.5997159162985</v>
      </c>
      <c r="AA172" s="2">
        <f t="shared" si="133"/>
        <v>-1645.4243437586542</v>
      </c>
      <c r="AB172" s="2">
        <f t="shared" si="133"/>
        <v>-2278.3526226627855</v>
      </c>
      <c r="AC172" s="2">
        <f t="shared" si="116"/>
        <v>-3431.4418516724209</v>
      </c>
      <c r="AD172" s="2">
        <f t="shared" si="134"/>
        <v>-9955.8185340101591</v>
      </c>
      <c r="AE172" s="2">
        <f t="shared" si="135"/>
        <v>262.94679629654377</v>
      </c>
      <c r="AF172" s="2">
        <f t="shared" si="136"/>
        <v>-50.441337318722113</v>
      </c>
      <c r="AG172" s="2">
        <f t="shared" si="137"/>
        <v>-160.45757796156718</v>
      </c>
      <c r="AH172" s="2">
        <f t="shared" si="138"/>
        <v>120.70565061157808</v>
      </c>
      <c r="AI172" s="2">
        <f t="shared" si="139"/>
        <v>172.75353162783256</v>
      </c>
      <c r="AJ172" s="2">
        <f t="shared" si="140"/>
        <v>-100.93581822602674</v>
      </c>
      <c r="AK172" s="2">
        <f t="shared" si="141"/>
        <v>-131.40417625753432</v>
      </c>
      <c r="AL172" s="2">
        <f t="shared" si="142"/>
        <v>61.593893328336996</v>
      </c>
      <c r="AM172" s="2">
        <f t="shared" si="143"/>
        <v>314.44897045497271</v>
      </c>
      <c r="AN172" s="2">
        <f t="shared" si="144"/>
        <v>143.70286929974867</v>
      </c>
      <c r="AO172" s="2">
        <f t="shared" si="145"/>
        <v>-36630.997712688419</v>
      </c>
      <c r="AP172" s="2">
        <f t="shared" si="146"/>
        <v>8877.3126429729364</v>
      </c>
      <c r="AQ172" s="2">
        <f t="shared" si="147"/>
        <v>31996.036349686019</v>
      </c>
      <c r="AR172" s="2">
        <f t="shared" si="148"/>
        <v>-18534.429581126122</v>
      </c>
      <c r="AS172" s="2">
        <f t="shared" si="149"/>
        <v>-14292.078301155583</v>
      </c>
      <c r="AT172" s="2">
        <f t="shared" si="150"/>
        <v>-14061.322589365651</v>
      </c>
      <c r="AU172" s="2">
        <f t="shared" si="151"/>
        <v>-23126.19009007682</v>
      </c>
      <c r="AV172" s="2">
        <f t="shared" si="152"/>
        <v>12282.127618330314</v>
      </c>
      <c r="AW172" s="2">
        <f t="shared" si="153"/>
        <v>48283.839822128975</v>
      </c>
      <c r="AX172" s="2">
        <f t="shared" si="154"/>
        <v>23378.454761016816</v>
      </c>
      <c r="AY172" s="2">
        <f t="shared" si="155"/>
        <v>-12.1322291809318</v>
      </c>
      <c r="AZ172" s="2">
        <f t="shared" si="156"/>
        <v>-31.605537569604493</v>
      </c>
      <c r="BA172" s="2">
        <f t="shared" si="157"/>
        <v>12.132229180931811</v>
      </c>
      <c r="BB172" s="2">
        <f t="shared" si="158"/>
        <v>31.605537569604493</v>
      </c>
      <c r="BC172" s="2">
        <f t="shared" si="159"/>
        <v>96.474542582722322</v>
      </c>
      <c r="BD172" s="2">
        <f t="shared" si="160"/>
        <v>77.00123419404963</v>
      </c>
      <c r="BE172" s="2">
        <f t="shared" si="161"/>
        <v>120.73900094458594</v>
      </c>
      <c r="BF172" s="2">
        <f t="shared" si="162"/>
        <v>140.21230933325862</v>
      </c>
      <c r="BG172" s="2">
        <f t="shared" si="163"/>
        <v>173.65417664890018</v>
      </c>
      <c r="BH172" s="2">
        <f t="shared" si="164"/>
        <v>138.60222154928931</v>
      </c>
      <c r="BI172" s="2">
        <f t="shared" si="165"/>
        <v>217.33020170025469</v>
      </c>
      <c r="BJ172" s="2">
        <f t="shared" si="166"/>
        <v>252.3821567998655</v>
      </c>
      <c r="BK172" s="2">
        <f t="shared" si="167"/>
        <v>4939.4965802353827</v>
      </c>
      <c r="BL172" s="2">
        <f t="shared" si="168"/>
        <v>3942.463190735341</v>
      </c>
      <c r="BM172" s="2">
        <f t="shared" si="169"/>
        <v>6181.8368483628001</v>
      </c>
      <c r="BN172" s="2">
        <f t="shared" si="170"/>
        <v>7178.8702378628404</v>
      </c>
      <c r="BO172" s="2">
        <f t="shared" si="171"/>
        <v>2819.1520282745696</v>
      </c>
    </row>
    <row r="173" spans="6:67" x14ac:dyDescent="0.25">
      <c r="F173" s="5">
        <v>0.13500000000000001</v>
      </c>
      <c r="G173" s="5">
        <f t="shared" si="117"/>
        <v>3.5342917352885173</v>
      </c>
      <c r="H173" s="2">
        <f t="shared" si="118"/>
        <v>202.49999999999997</v>
      </c>
      <c r="I173" s="4">
        <f t="shared" si="119"/>
        <v>0.92387953251128685</v>
      </c>
      <c r="J173" s="2">
        <f t="shared" si="120"/>
        <v>-0.38268343236509</v>
      </c>
      <c r="K173" s="2">
        <f t="shared" si="121"/>
        <v>-0.92387953251128674</v>
      </c>
      <c r="L173" s="2">
        <f t="shared" si="122"/>
        <v>0.38268343236508989</v>
      </c>
      <c r="M173" s="2">
        <f t="shared" si="123"/>
        <v>0</v>
      </c>
      <c r="N173" s="2">
        <f t="shared" si="124"/>
        <v>0</v>
      </c>
      <c r="O173" s="2">
        <f t="shared" si="125"/>
        <v>0</v>
      </c>
      <c r="P173" s="2">
        <f t="shared" si="126"/>
        <v>0</v>
      </c>
      <c r="Q173" s="5">
        <f t="shared" si="127"/>
        <v>6.1715417982529965</v>
      </c>
      <c r="R173" s="5">
        <f t="shared" si="127"/>
        <v>4.86497883337662</v>
      </c>
      <c r="S173" s="5">
        <f t="shared" si="127"/>
        <v>4.3237827332304226</v>
      </c>
      <c r="T173" s="5">
        <f t="shared" si="127"/>
        <v>5.6303456981067992</v>
      </c>
      <c r="U173" s="2">
        <f t="shared" si="128"/>
        <v>2589.4174303624386</v>
      </c>
      <c r="V173" s="2">
        <f t="shared" si="129"/>
        <v>1650.2290320637978</v>
      </c>
      <c r="W173" s="2">
        <f t="shared" si="130"/>
        <v>2305.5766764858772</v>
      </c>
      <c r="X173" s="2">
        <f t="shared" si="131"/>
        <v>3454.7768610878848</v>
      </c>
      <c r="Y173" s="2">
        <f t="shared" si="132"/>
        <v>9999.9999999999982</v>
      </c>
      <c r="Z173" s="2">
        <f t="shared" si="133"/>
        <v>-2574.410418836429</v>
      </c>
      <c r="AA173" s="2">
        <f t="shared" si="133"/>
        <v>-1644.2837846885216</v>
      </c>
      <c r="AB173" s="2">
        <f t="shared" si="133"/>
        <v>-2299.0148321736992</v>
      </c>
      <c r="AC173" s="2">
        <f t="shared" si="116"/>
        <v>-3438.1095573081852</v>
      </c>
      <c r="AD173" s="2">
        <f t="shared" si="134"/>
        <v>-9955.8185930068357</v>
      </c>
      <c r="AE173" s="2">
        <f t="shared" si="135"/>
        <v>257.18659677034105</v>
      </c>
      <c r="AF173" s="2">
        <f t="shared" si="136"/>
        <v>-53.55749133807317</v>
      </c>
      <c r="AG173" s="2">
        <f t="shared" si="137"/>
        <v>-160.59198308460665</v>
      </c>
      <c r="AH173" s="2">
        <f t="shared" si="138"/>
        <v>129.70983210205708</v>
      </c>
      <c r="AI173" s="2">
        <f t="shared" si="139"/>
        <v>172.74695444971832</v>
      </c>
      <c r="AJ173" s="2">
        <f t="shared" si="140"/>
        <v>-106.53017644285568</v>
      </c>
      <c r="AK173" s="2">
        <f t="shared" si="141"/>
        <v>-129.29922195505571</v>
      </c>
      <c r="AL173" s="2">
        <f t="shared" si="142"/>
        <v>66.519377402034777</v>
      </c>
      <c r="AM173" s="2">
        <f t="shared" si="143"/>
        <v>313.14723583392316</v>
      </c>
      <c r="AN173" s="2">
        <f t="shared" si="144"/>
        <v>143.83721483804652</v>
      </c>
      <c r="AO173" s="2">
        <f t="shared" si="145"/>
        <v>-35884.646475597408</v>
      </c>
      <c r="AP173" s="2">
        <f t="shared" si="146"/>
        <v>9472.7296526804148</v>
      </c>
      <c r="AQ173" s="2">
        <f t="shared" si="147"/>
        <v>31951.126530610476</v>
      </c>
      <c r="AR173" s="2">
        <f t="shared" si="148"/>
        <v>-19831.288008849046</v>
      </c>
      <c r="AS173" s="2">
        <f t="shared" si="149"/>
        <v>-14292.078301155565</v>
      </c>
      <c r="AT173" s="2">
        <f t="shared" si="150"/>
        <v>-14863.907251156328</v>
      </c>
      <c r="AU173" s="2">
        <f t="shared" si="151"/>
        <v>-22869.192400194817</v>
      </c>
      <c r="AV173" s="2">
        <f t="shared" si="152"/>
        <v>13234.58994207768</v>
      </c>
      <c r="AW173" s="2">
        <f t="shared" si="153"/>
        <v>47876.964470290281</v>
      </c>
      <c r="AX173" s="2">
        <f t="shared" si="154"/>
        <v>23378.454761016812</v>
      </c>
      <c r="AY173" s="2">
        <f t="shared" si="155"/>
        <v>-12.955408292202765</v>
      </c>
      <c r="AZ173" s="2">
        <f t="shared" si="156"/>
        <v>-31.277122405116778</v>
      </c>
      <c r="BA173" s="2">
        <f t="shared" si="157"/>
        <v>12.955408292202774</v>
      </c>
      <c r="BB173" s="2">
        <f t="shared" si="158"/>
        <v>31.277122405116781</v>
      </c>
      <c r="BC173" s="2">
        <f t="shared" si="159"/>
        <v>95.651363471451361</v>
      </c>
      <c r="BD173" s="2">
        <f t="shared" si="160"/>
        <v>77.329649358537353</v>
      </c>
      <c r="BE173" s="2">
        <f t="shared" si="161"/>
        <v>121.5621800558569</v>
      </c>
      <c r="BF173" s="2">
        <f t="shared" si="162"/>
        <v>139.88389416877089</v>
      </c>
      <c r="BG173" s="2">
        <f t="shared" si="163"/>
        <v>172.17245424861244</v>
      </c>
      <c r="BH173" s="2">
        <f t="shared" si="164"/>
        <v>139.19336884536722</v>
      </c>
      <c r="BI173" s="2">
        <f t="shared" si="165"/>
        <v>218.8119241005424</v>
      </c>
      <c r="BJ173" s="2">
        <f t="shared" si="166"/>
        <v>251.79100950378762</v>
      </c>
      <c r="BK173" s="2">
        <f t="shared" si="167"/>
        <v>4897.3498097383099</v>
      </c>
      <c r="BL173" s="2">
        <f t="shared" si="168"/>
        <v>3959.2780471571127</v>
      </c>
      <c r="BM173" s="2">
        <f t="shared" si="169"/>
        <v>6223.9836188598738</v>
      </c>
      <c r="BN173" s="2">
        <f t="shared" si="170"/>
        <v>7162.0553814410696</v>
      </c>
      <c r="BO173" s="2">
        <f t="shared" si="171"/>
        <v>2819.1520282745696</v>
      </c>
    </row>
    <row r="174" spans="6:67" x14ac:dyDescent="0.25">
      <c r="F174" s="5">
        <v>0.13600000000000001</v>
      </c>
      <c r="G174" s="5">
        <f t="shared" si="117"/>
        <v>3.5604716740684323</v>
      </c>
      <c r="H174" s="2">
        <f t="shared" si="118"/>
        <v>204</v>
      </c>
      <c r="I174" s="4">
        <f t="shared" si="119"/>
        <v>0.91354545764260087</v>
      </c>
      <c r="J174" s="2">
        <f t="shared" si="120"/>
        <v>-0.40673664307580054</v>
      </c>
      <c r="K174" s="2">
        <f t="shared" si="121"/>
        <v>-0.91354545764260076</v>
      </c>
      <c r="L174" s="2">
        <f t="shared" si="122"/>
        <v>0.40673664307580043</v>
      </c>
      <c r="M174" s="2">
        <f t="shared" si="123"/>
        <v>0</v>
      </c>
      <c r="N174" s="2">
        <f t="shared" si="124"/>
        <v>0</v>
      </c>
      <c r="O174" s="2">
        <f t="shared" si="125"/>
        <v>0</v>
      </c>
      <c r="P174" s="2">
        <f t="shared" si="126"/>
        <v>0</v>
      </c>
      <c r="Q174" s="5">
        <f t="shared" si="127"/>
        <v>6.1612077233843108</v>
      </c>
      <c r="R174" s="5">
        <f t="shared" si="127"/>
        <v>4.8409256226659094</v>
      </c>
      <c r="S174" s="5">
        <f t="shared" si="127"/>
        <v>4.3341168080991093</v>
      </c>
      <c r="T174" s="5">
        <f t="shared" si="127"/>
        <v>5.6543989088175097</v>
      </c>
      <c r="U174" s="2">
        <f t="shared" si="128"/>
        <v>2563.0741817230241</v>
      </c>
      <c r="V174" s="2">
        <f t="shared" si="129"/>
        <v>1649.4990148796144</v>
      </c>
      <c r="W174" s="2">
        <f t="shared" si="130"/>
        <v>2326.5682482231837</v>
      </c>
      <c r="X174" s="2">
        <f t="shared" si="131"/>
        <v>3460.8585551741767</v>
      </c>
      <c r="Y174" s="2">
        <f t="shared" si="132"/>
        <v>9999.9999999999982</v>
      </c>
      <c r="Z174" s="2">
        <f t="shared" si="133"/>
        <v>-2548.2694997281201</v>
      </c>
      <c r="AA174" s="2">
        <f t="shared" si="133"/>
        <v>-1643.6149798286706</v>
      </c>
      <c r="AB174" s="2">
        <f t="shared" si="133"/>
        <v>-2319.9149857021421</v>
      </c>
      <c r="AC174" s="2">
        <f t="shared" si="116"/>
        <v>-3444.0190637094556</v>
      </c>
      <c r="AD174" s="2">
        <f t="shared" si="134"/>
        <v>-9955.8185289683897</v>
      </c>
      <c r="AE174" s="2">
        <f t="shared" si="135"/>
        <v>251.30275275017323</v>
      </c>
      <c r="AF174" s="2">
        <f t="shared" si="136"/>
        <v>-56.617971801141664</v>
      </c>
      <c r="AG174" s="2">
        <f t="shared" si="137"/>
        <v>-160.62371996154363</v>
      </c>
      <c r="AH174" s="2">
        <f t="shared" si="138"/>
        <v>138.69339489005478</v>
      </c>
      <c r="AI174" s="2">
        <f t="shared" si="139"/>
        <v>172.75445587754271</v>
      </c>
      <c r="AJ174" s="2">
        <f t="shared" si="140"/>
        <v>-111.88719422137575</v>
      </c>
      <c r="AK174" s="2">
        <f t="shared" si="141"/>
        <v>-127.16604672923597</v>
      </c>
      <c r="AL174" s="2">
        <f t="shared" si="142"/>
        <v>71.514287667844599</v>
      </c>
      <c r="AM174" s="2">
        <f t="shared" si="143"/>
        <v>311.51046522068191</v>
      </c>
      <c r="AN174" s="2">
        <f t="shared" si="144"/>
        <v>143.97151193791478</v>
      </c>
      <c r="AO174" s="2">
        <f t="shared" si="145"/>
        <v>-35122.271644711422</v>
      </c>
      <c r="AP174" s="2">
        <f t="shared" si="146"/>
        <v>10063.675381034614</v>
      </c>
      <c r="AQ174" s="2">
        <f t="shared" si="147"/>
        <v>31881.387825896883</v>
      </c>
      <c r="AR174" s="2">
        <f t="shared" si="148"/>
        <v>-21114.869863375643</v>
      </c>
      <c r="AS174" s="2">
        <f t="shared" si="149"/>
        <v>-14292.078301155569</v>
      </c>
      <c r="AT174" s="2">
        <f t="shared" si="150"/>
        <v>-15637.442829424146</v>
      </c>
      <c r="AU174" s="2">
        <f t="shared" si="151"/>
        <v>-22603.384986438246</v>
      </c>
      <c r="AV174" s="2">
        <f t="shared" si="152"/>
        <v>14194.50838753565</v>
      </c>
      <c r="AW174" s="2">
        <f t="shared" si="153"/>
        <v>47424.774189343545</v>
      </c>
      <c r="AX174" s="2">
        <f t="shared" si="154"/>
        <v>23378.454761016801</v>
      </c>
      <c r="AY174" s="2">
        <f t="shared" si="155"/>
        <v>-13.769708413767336</v>
      </c>
      <c r="AZ174" s="2">
        <f t="shared" si="156"/>
        <v>-30.927271463259721</v>
      </c>
      <c r="BA174" s="2">
        <f t="shared" si="157"/>
        <v>13.769708413767345</v>
      </c>
      <c r="BB174" s="2">
        <f t="shared" si="158"/>
        <v>30.927271463259721</v>
      </c>
      <c r="BC174" s="2">
        <f t="shared" si="159"/>
        <v>94.83706334988679</v>
      </c>
      <c r="BD174" s="2">
        <f t="shared" si="160"/>
        <v>77.679500300394409</v>
      </c>
      <c r="BE174" s="2">
        <f t="shared" si="161"/>
        <v>122.37648017742147</v>
      </c>
      <c r="BF174" s="2">
        <f t="shared" si="162"/>
        <v>139.53404322691384</v>
      </c>
      <c r="BG174" s="2">
        <f t="shared" si="163"/>
        <v>170.70671402979622</v>
      </c>
      <c r="BH174" s="2">
        <f t="shared" si="164"/>
        <v>139.82310054070993</v>
      </c>
      <c r="BI174" s="2">
        <f t="shared" si="165"/>
        <v>220.27766431935862</v>
      </c>
      <c r="BJ174" s="2">
        <f t="shared" si="166"/>
        <v>251.16127780844491</v>
      </c>
      <c r="BK174" s="2">
        <f t="shared" si="167"/>
        <v>4855.6576435142042</v>
      </c>
      <c r="BL174" s="2">
        <f t="shared" si="168"/>
        <v>3977.1904153801938</v>
      </c>
      <c r="BM174" s="2">
        <f t="shared" si="169"/>
        <v>6265.6757850839786</v>
      </c>
      <c r="BN174" s="2">
        <f t="shared" si="170"/>
        <v>7144.1430132179894</v>
      </c>
      <c r="BO174" s="2">
        <f t="shared" si="171"/>
        <v>2819.1520282745701</v>
      </c>
    </row>
    <row r="175" spans="6:67" x14ac:dyDescent="0.25">
      <c r="F175" s="5">
        <v>0.13700000000000001</v>
      </c>
      <c r="G175" s="5">
        <f t="shared" si="117"/>
        <v>3.5866516128483474</v>
      </c>
      <c r="H175" s="2">
        <f t="shared" si="118"/>
        <v>205.5</v>
      </c>
      <c r="I175" s="4">
        <f t="shared" si="119"/>
        <v>0.90258528434986052</v>
      </c>
      <c r="J175" s="2">
        <f t="shared" si="120"/>
        <v>-0.43051109680829563</v>
      </c>
      <c r="K175" s="2">
        <f t="shared" si="121"/>
        <v>-0.90258528434986041</v>
      </c>
      <c r="L175" s="2">
        <f t="shared" si="122"/>
        <v>0.43051109680829552</v>
      </c>
      <c r="M175" s="2">
        <f t="shared" si="123"/>
        <v>0</v>
      </c>
      <c r="N175" s="2">
        <f t="shared" si="124"/>
        <v>0</v>
      </c>
      <c r="O175" s="2">
        <f t="shared" si="125"/>
        <v>0</v>
      </c>
      <c r="P175" s="2">
        <f t="shared" si="126"/>
        <v>0</v>
      </c>
      <c r="Q175" s="5">
        <f t="shared" si="127"/>
        <v>6.1502475500915699</v>
      </c>
      <c r="R175" s="5">
        <f t="shared" si="127"/>
        <v>4.8171511689334139</v>
      </c>
      <c r="S175" s="5">
        <f t="shared" si="127"/>
        <v>4.3450769813918493</v>
      </c>
      <c r="T175" s="5">
        <f t="shared" si="127"/>
        <v>5.6781733625500053</v>
      </c>
      <c r="U175" s="2">
        <f t="shared" si="128"/>
        <v>2536.8011296213949</v>
      </c>
      <c r="V175" s="2">
        <f t="shared" si="129"/>
        <v>1649.2384641558469</v>
      </c>
      <c r="W175" s="2">
        <f t="shared" si="130"/>
        <v>2347.7921058513607</v>
      </c>
      <c r="X175" s="2">
        <f t="shared" si="131"/>
        <v>3466.1683003713965</v>
      </c>
      <c r="Y175" s="2">
        <f t="shared" si="132"/>
        <v>10000</v>
      </c>
      <c r="Z175" s="2">
        <f t="shared" si="133"/>
        <v>-2522.2002403121846</v>
      </c>
      <c r="AA175" s="2">
        <f t="shared" si="133"/>
        <v>-1643.4129681638899</v>
      </c>
      <c r="AB175" s="2">
        <f t="shared" si="133"/>
        <v>-2341.044166364426</v>
      </c>
      <c r="AC175" s="2">
        <f t="shared" si="116"/>
        <v>-3449.1609677559345</v>
      </c>
      <c r="AD175" s="2">
        <f t="shared" si="134"/>
        <v>-9955.8183425964344</v>
      </c>
      <c r="AE175" s="2">
        <f t="shared" si="135"/>
        <v>245.30720337865935</v>
      </c>
      <c r="AF175" s="2">
        <f t="shared" si="136"/>
        <v>-59.62435349375</v>
      </c>
      <c r="AG175" s="2">
        <f t="shared" si="137"/>
        <v>-160.54854433073965</v>
      </c>
      <c r="AH175" s="2">
        <f t="shared" si="138"/>
        <v>147.6416481699226</v>
      </c>
      <c r="AI175" s="2">
        <f t="shared" si="139"/>
        <v>172.77595372409232</v>
      </c>
      <c r="AJ175" s="2">
        <f t="shared" si="140"/>
        <v>-117.00553400623201</v>
      </c>
      <c r="AK175" s="2">
        <f t="shared" si="141"/>
        <v>-125.00505666709203</v>
      </c>
      <c r="AL175" s="2">
        <f t="shared" si="142"/>
        <v>76.577727456068828</v>
      </c>
      <c r="AM175" s="2">
        <f t="shared" si="143"/>
        <v>309.53715242947919</v>
      </c>
      <c r="AN175" s="2">
        <f t="shared" si="144"/>
        <v>144.10428921222399</v>
      </c>
      <c r="AO175" s="2">
        <f t="shared" si="145"/>
        <v>-34345.190533775611</v>
      </c>
      <c r="AP175" s="2">
        <f t="shared" si="146"/>
        <v>10650.231901532439</v>
      </c>
      <c r="AQ175" s="2">
        <f t="shared" si="147"/>
        <v>31786.239081813121</v>
      </c>
      <c r="AR175" s="2">
        <f t="shared" si="148"/>
        <v>-22383.358750725532</v>
      </c>
      <c r="AS175" s="2">
        <f t="shared" si="149"/>
        <v>-14292.078301155583</v>
      </c>
      <c r="AT175" s="2">
        <f t="shared" si="150"/>
        <v>-16381.815550467438</v>
      </c>
      <c r="AU175" s="2">
        <f t="shared" si="151"/>
        <v>-22328.675521962483</v>
      </c>
      <c r="AV175" s="2">
        <f t="shared" si="152"/>
        <v>15161.258318518909</v>
      </c>
      <c r="AW175" s="2">
        <f t="shared" si="153"/>
        <v>46927.687514927835</v>
      </c>
      <c r="AX175" s="2">
        <f t="shared" si="154"/>
        <v>23378.454761016823</v>
      </c>
      <c r="AY175" s="2">
        <f t="shared" si="155"/>
        <v>-14.574571464997394</v>
      </c>
      <c r="AZ175" s="2">
        <f t="shared" si="156"/>
        <v>-30.556224514393428</v>
      </c>
      <c r="BA175" s="2">
        <f t="shared" si="157"/>
        <v>14.574571464997405</v>
      </c>
      <c r="BB175" s="2">
        <f t="shared" si="158"/>
        <v>30.556224514393428</v>
      </c>
      <c r="BC175" s="2">
        <f t="shared" si="159"/>
        <v>94.032200298656733</v>
      </c>
      <c r="BD175" s="2">
        <f t="shared" si="160"/>
        <v>78.050547249260688</v>
      </c>
      <c r="BE175" s="2">
        <f t="shared" si="161"/>
        <v>123.18134322865153</v>
      </c>
      <c r="BF175" s="2">
        <f t="shared" si="162"/>
        <v>139.16299627804756</v>
      </c>
      <c r="BG175" s="2">
        <f t="shared" si="163"/>
        <v>169.25796053758211</v>
      </c>
      <c r="BH175" s="2">
        <f t="shared" si="164"/>
        <v>140.49098504866924</v>
      </c>
      <c r="BI175" s="2">
        <f t="shared" si="165"/>
        <v>221.72641781157273</v>
      </c>
      <c r="BJ175" s="2">
        <f t="shared" si="166"/>
        <v>250.49339330048559</v>
      </c>
      <c r="BK175" s="2">
        <f t="shared" si="167"/>
        <v>4814.4486552912249</v>
      </c>
      <c r="BL175" s="2">
        <f t="shared" si="168"/>
        <v>3996.1880191621476</v>
      </c>
      <c r="BM175" s="2">
        <f t="shared" si="169"/>
        <v>6306.8847733069579</v>
      </c>
      <c r="BN175" s="2">
        <f t="shared" si="170"/>
        <v>7125.1454094360352</v>
      </c>
      <c r="BO175" s="2">
        <f t="shared" si="171"/>
        <v>2819.1520282745701</v>
      </c>
    </row>
    <row r="176" spans="6:67" x14ac:dyDescent="0.25">
      <c r="F176" s="5">
        <v>0.13800000000000001</v>
      </c>
      <c r="G176" s="5">
        <f t="shared" si="117"/>
        <v>3.6128315516282621</v>
      </c>
      <c r="H176" s="2">
        <f t="shared" si="118"/>
        <v>206.99999999999997</v>
      </c>
      <c r="I176" s="4">
        <f t="shared" si="119"/>
        <v>0.8910065241883679</v>
      </c>
      <c r="J176" s="2">
        <f t="shared" si="120"/>
        <v>-0.45399049973954664</v>
      </c>
      <c r="K176" s="2">
        <f t="shared" si="121"/>
        <v>-0.89100652418836801</v>
      </c>
      <c r="L176" s="2">
        <f t="shared" si="122"/>
        <v>0.4539904997395473</v>
      </c>
      <c r="M176" s="2">
        <f t="shared" si="123"/>
        <v>0</v>
      </c>
      <c r="N176" s="2">
        <f t="shared" si="124"/>
        <v>0</v>
      </c>
      <c r="O176" s="2">
        <f t="shared" si="125"/>
        <v>0</v>
      </c>
      <c r="P176" s="2">
        <f t="shared" si="126"/>
        <v>0</v>
      </c>
      <c r="Q176" s="5">
        <f t="shared" si="127"/>
        <v>6.1386687899300778</v>
      </c>
      <c r="R176" s="5">
        <f t="shared" si="127"/>
        <v>4.7936717660021628</v>
      </c>
      <c r="S176" s="5">
        <f t="shared" si="127"/>
        <v>4.3566557415533413</v>
      </c>
      <c r="T176" s="5">
        <f t="shared" si="127"/>
        <v>5.7016527654812572</v>
      </c>
      <c r="U176" s="2">
        <f t="shared" si="128"/>
        <v>2510.6214698077983</v>
      </c>
      <c r="V176" s="2">
        <f t="shared" si="129"/>
        <v>1649.4423689482442</v>
      </c>
      <c r="W176" s="2">
        <f t="shared" si="130"/>
        <v>2369.23889311125</v>
      </c>
      <c r="X176" s="2">
        <f t="shared" si="131"/>
        <v>3470.697268132707</v>
      </c>
      <c r="Y176" s="2">
        <f t="shared" si="132"/>
        <v>10000</v>
      </c>
      <c r="Z176" s="2">
        <f t="shared" si="133"/>
        <v>-2496.2255670710456</v>
      </c>
      <c r="AA176" s="2">
        <f t="shared" si="133"/>
        <v>-1643.6727766763131</v>
      </c>
      <c r="AB176" s="2">
        <f t="shared" si="133"/>
        <v>-2362.3929888560597</v>
      </c>
      <c r="AC176" s="2">
        <f t="shared" si="116"/>
        <v>-3453.5267033294886</v>
      </c>
      <c r="AD176" s="2">
        <f t="shared" si="134"/>
        <v>-9955.8180359329072</v>
      </c>
      <c r="AE176" s="2">
        <f t="shared" si="135"/>
        <v>239.21174421265542</v>
      </c>
      <c r="AF176" s="2">
        <f t="shared" si="136"/>
        <v>-62.578159329040759</v>
      </c>
      <c r="AG176" s="2">
        <f t="shared" si="137"/>
        <v>-160.36211269759997</v>
      </c>
      <c r="AH176" s="2">
        <f t="shared" si="138"/>
        <v>156.53974026844648</v>
      </c>
      <c r="AI176" s="2">
        <f t="shared" si="139"/>
        <v>172.81121245446118</v>
      </c>
      <c r="AJ176" s="2">
        <f t="shared" si="140"/>
        <v>-121.88447149429955</v>
      </c>
      <c r="AK176" s="2">
        <f t="shared" si="141"/>
        <v>-122.81655291435058</v>
      </c>
      <c r="AL176" s="2">
        <f t="shared" si="142"/>
        <v>81.708577554120836</v>
      </c>
      <c r="AM176" s="2">
        <f t="shared" si="143"/>
        <v>307.22653877990024</v>
      </c>
      <c r="AN176" s="2">
        <f t="shared" si="144"/>
        <v>144.23409192537093</v>
      </c>
      <c r="AO176" s="2">
        <f t="shared" si="145"/>
        <v>-33554.701640492072</v>
      </c>
      <c r="AP176" s="2">
        <f t="shared" si="146"/>
        <v>11232.467480555926</v>
      </c>
      <c r="AQ176" s="2">
        <f t="shared" si="147"/>
        <v>31665.10966684427</v>
      </c>
      <c r="AR176" s="2">
        <f t="shared" si="148"/>
        <v>-23634.953808063736</v>
      </c>
      <c r="AS176" s="2">
        <f t="shared" si="149"/>
        <v>-14292.078301155612</v>
      </c>
      <c r="AT176" s="2">
        <f t="shared" si="150"/>
        <v>-17096.974436023163</v>
      </c>
      <c r="AU176" s="2">
        <f t="shared" si="151"/>
        <v>-22044.958680084041</v>
      </c>
      <c r="AV176" s="2">
        <f t="shared" si="152"/>
        <v>16134.179236289199</v>
      </c>
      <c r="AW176" s="2">
        <f t="shared" si="153"/>
        <v>46386.20864083479</v>
      </c>
      <c r="AX176" s="2">
        <f t="shared" si="154"/>
        <v>23378.454761016787</v>
      </c>
      <c r="AY176" s="2">
        <f t="shared" si="155"/>
        <v>-15.36944583296142</v>
      </c>
      <c r="AZ176" s="2">
        <f t="shared" si="156"/>
        <v>-30.164235855562449</v>
      </c>
      <c r="BA176" s="2">
        <f t="shared" si="157"/>
        <v>15.369445832961416</v>
      </c>
      <c r="BB176" s="2">
        <f t="shared" si="158"/>
        <v>30.164235855562438</v>
      </c>
      <c r="BC176" s="2">
        <f t="shared" si="159"/>
        <v>93.237325930692705</v>
      </c>
      <c r="BD176" s="2">
        <f t="shared" si="160"/>
        <v>78.442535908091671</v>
      </c>
      <c r="BE176" s="2">
        <f t="shared" si="161"/>
        <v>123.97621759661554</v>
      </c>
      <c r="BF176" s="2">
        <f t="shared" si="162"/>
        <v>138.77100761921656</v>
      </c>
      <c r="BG176" s="2">
        <f t="shared" si="163"/>
        <v>167.82718667524688</v>
      </c>
      <c r="BH176" s="2">
        <f t="shared" si="164"/>
        <v>141.19656463456499</v>
      </c>
      <c r="BI176" s="2">
        <f t="shared" si="165"/>
        <v>223.15719167390796</v>
      </c>
      <c r="BJ176" s="2">
        <f t="shared" si="166"/>
        <v>249.78781371458979</v>
      </c>
      <c r="BK176" s="2">
        <f t="shared" si="167"/>
        <v>4773.7510876514662</v>
      </c>
      <c r="BL176" s="2">
        <f t="shared" si="168"/>
        <v>4016.2578384942935</v>
      </c>
      <c r="BM176" s="2">
        <f t="shared" si="169"/>
        <v>6347.5823409467157</v>
      </c>
      <c r="BN176" s="2">
        <f t="shared" si="170"/>
        <v>7105.0755901038883</v>
      </c>
      <c r="BO176" s="2">
        <f t="shared" si="171"/>
        <v>2819.1520282745696</v>
      </c>
    </row>
    <row r="177" spans="6:67" x14ac:dyDescent="0.25">
      <c r="F177" s="5">
        <v>0.13900000000000001</v>
      </c>
      <c r="G177" s="5">
        <f t="shared" si="117"/>
        <v>3.6390114904081772</v>
      </c>
      <c r="H177" s="2">
        <f t="shared" si="118"/>
        <v>208.5</v>
      </c>
      <c r="I177" s="4">
        <f t="shared" si="119"/>
        <v>0.87881711266196538</v>
      </c>
      <c r="J177" s="2">
        <f t="shared" si="120"/>
        <v>-0.47715876025960835</v>
      </c>
      <c r="K177" s="2">
        <f t="shared" si="121"/>
        <v>-0.87881711266196538</v>
      </c>
      <c r="L177" s="2">
        <f t="shared" si="122"/>
        <v>0.47715876025960902</v>
      </c>
      <c r="M177" s="2">
        <f t="shared" si="123"/>
        <v>0</v>
      </c>
      <c r="N177" s="2">
        <f t="shared" si="124"/>
        <v>0</v>
      </c>
      <c r="O177" s="2">
        <f t="shared" si="125"/>
        <v>0</v>
      </c>
      <c r="P177" s="2">
        <f t="shared" si="126"/>
        <v>0</v>
      </c>
      <c r="Q177" s="5">
        <f t="shared" si="127"/>
        <v>6.1264793784036753</v>
      </c>
      <c r="R177" s="5">
        <f t="shared" si="127"/>
        <v>4.7705035054821012</v>
      </c>
      <c r="S177" s="5">
        <f t="shared" si="127"/>
        <v>4.3688451530797439</v>
      </c>
      <c r="T177" s="5">
        <f t="shared" si="127"/>
        <v>5.7248210260013188</v>
      </c>
      <c r="U177" s="2">
        <f t="shared" si="128"/>
        <v>2484.5580089134919</v>
      </c>
      <c r="V177" s="2">
        <f t="shared" si="129"/>
        <v>1650.1057251105183</v>
      </c>
      <c r="W177" s="2">
        <f t="shared" si="130"/>
        <v>2390.8987758462818</v>
      </c>
      <c r="X177" s="2">
        <f t="shared" si="131"/>
        <v>3474.4374901297069</v>
      </c>
      <c r="Y177" s="2">
        <f t="shared" si="132"/>
        <v>10000</v>
      </c>
      <c r="Z177" s="2">
        <f t="shared" si="133"/>
        <v>-2470.3680217243354</v>
      </c>
      <c r="AA177" s="2">
        <f t="shared" si="133"/>
        <v>-1644.3894378786822</v>
      </c>
      <c r="AB177" s="2">
        <f t="shared" si="133"/>
        <v>-2383.9515918523202</v>
      </c>
      <c r="AC177" s="2">
        <f t="shared" si="116"/>
        <v>-3457.1085608823337</v>
      </c>
      <c r="AD177" s="2">
        <f t="shared" si="134"/>
        <v>-9955.8176123376707</v>
      </c>
      <c r="AE177" s="2">
        <f t="shared" si="135"/>
        <v>233.02799288675496</v>
      </c>
      <c r="AF177" s="2">
        <f t="shared" si="136"/>
        <v>-65.480857825274427</v>
      </c>
      <c r="AG177" s="2">
        <f t="shared" si="137"/>
        <v>-160.05999126719016</v>
      </c>
      <c r="AH177" s="2">
        <f t="shared" si="138"/>
        <v>165.37270197232985</v>
      </c>
      <c r="AI177" s="2">
        <f t="shared" si="139"/>
        <v>172.85984576662023</v>
      </c>
      <c r="AJ177" s="2">
        <f t="shared" si="140"/>
        <v>-126.52387691316873</v>
      </c>
      <c r="AK177" s="2">
        <f t="shared" si="141"/>
        <v>-120.60073753508658</v>
      </c>
      <c r="AL177" s="2">
        <f t="shared" si="142"/>
        <v>86.905484542599311</v>
      </c>
      <c r="AM177" s="2">
        <f t="shared" si="143"/>
        <v>304.57862783732446</v>
      </c>
      <c r="AN177" s="2">
        <f t="shared" si="144"/>
        <v>144.35949793166844</v>
      </c>
      <c r="AO177" s="2">
        <f t="shared" si="145"/>
        <v>-32752.081434517753</v>
      </c>
      <c r="AP177" s="2">
        <f t="shared" si="146"/>
        <v>11810.436031365254</v>
      </c>
      <c r="AQ177" s="2">
        <f t="shared" si="147"/>
        <v>31517.441382843852</v>
      </c>
      <c r="AR177" s="2">
        <f t="shared" si="148"/>
        <v>-24867.87428084698</v>
      </c>
      <c r="AS177" s="2">
        <f t="shared" si="149"/>
        <v>-14292.078301155627</v>
      </c>
      <c r="AT177" s="2">
        <f t="shared" si="150"/>
        <v>-17782.929289893644</v>
      </c>
      <c r="AU177" s="2">
        <f t="shared" si="151"/>
        <v>-21752.117233929064</v>
      </c>
      <c r="AV177" s="2">
        <f t="shared" si="152"/>
        <v>17112.574436835403</v>
      </c>
      <c r="AW177" s="2">
        <f t="shared" si="153"/>
        <v>45800.926848004106</v>
      </c>
      <c r="AX177" s="2">
        <f t="shared" si="154"/>
        <v>23378.454761016805</v>
      </c>
      <c r="AY177" s="2">
        <f t="shared" si="155"/>
        <v>-16.153786750472495</v>
      </c>
      <c r="AZ177" s="2">
        <f t="shared" si="156"/>
        <v>-29.751574136213261</v>
      </c>
      <c r="BA177" s="2">
        <f t="shared" si="157"/>
        <v>16.153786750472488</v>
      </c>
      <c r="BB177" s="2">
        <f t="shared" si="158"/>
        <v>29.75157413621325</v>
      </c>
      <c r="BC177" s="2">
        <f t="shared" si="159"/>
        <v>92.452985013181632</v>
      </c>
      <c r="BD177" s="2">
        <f t="shared" si="160"/>
        <v>78.855197627440859</v>
      </c>
      <c r="BE177" s="2">
        <f t="shared" si="161"/>
        <v>124.76055851412661</v>
      </c>
      <c r="BF177" s="2">
        <f t="shared" si="162"/>
        <v>138.35834589986737</v>
      </c>
      <c r="BG177" s="2">
        <f t="shared" si="163"/>
        <v>166.41537302372694</v>
      </c>
      <c r="BH177" s="2">
        <f t="shared" si="164"/>
        <v>141.93935572939355</v>
      </c>
      <c r="BI177" s="2">
        <f t="shared" si="165"/>
        <v>224.5690053254279</v>
      </c>
      <c r="BJ177" s="2">
        <f t="shared" si="166"/>
        <v>249.04502261976126</v>
      </c>
      <c r="BK177" s="2">
        <f t="shared" si="167"/>
        <v>4733.5928326748999</v>
      </c>
      <c r="BL177" s="2">
        <f t="shared" si="168"/>
        <v>4037.3861185249725</v>
      </c>
      <c r="BM177" s="2">
        <f t="shared" si="169"/>
        <v>6387.7405959232829</v>
      </c>
      <c r="BN177" s="2">
        <f t="shared" si="170"/>
        <v>7083.9473100732093</v>
      </c>
      <c r="BO177" s="2">
        <f t="shared" si="171"/>
        <v>2819.1520282745701</v>
      </c>
    </row>
    <row r="178" spans="6:67" x14ac:dyDescent="0.25">
      <c r="F178" s="5">
        <v>0.14000000000000001</v>
      </c>
      <c r="G178" s="5">
        <f t="shared" si="117"/>
        <v>3.6651914291880923</v>
      </c>
      <c r="H178" s="2">
        <f t="shared" si="118"/>
        <v>210</v>
      </c>
      <c r="I178" s="4">
        <f t="shared" si="119"/>
        <v>0.8660254037844386</v>
      </c>
      <c r="J178" s="2">
        <f t="shared" si="120"/>
        <v>-0.50000000000000011</v>
      </c>
      <c r="K178" s="2">
        <f t="shared" si="121"/>
        <v>-0.8660254037844386</v>
      </c>
      <c r="L178" s="2">
        <f t="shared" si="122"/>
        <v>0.50000000000000078</v>
      </c>
      <c r="M178" s="2">
        <f t="shared" si="123"/>
        <v>0</v>
      </c>
      <c r="N178" s="2">
        <f t="shared" si="124"/>
        <v>0</v>
      </c>
      <c r="O178" s="2">
        <f t="shared" si="125"/>
        <v>0</v>
      </c>
      <c r="P178" s="2">
        <f t="shared" si="126"/>
        <v>0</v>
      </c>
      <c r="Q178" s="5">
        <f t="shared" si="127"/>
        <v>6.1136876695261479</v>
      </c>
      <c r="R178" s="5">
        <f t="shared" si="127"/>
        <v>4.7476622657417096</v>
      </c>
      <c r="S178" s="5">
        <f t="shared" si="127"/>
        <v>4.3816368619572712</v>
      </c>
      <c r="T178" s="5">
        <f t="shared" si="127"/>
        <v>5.7476622657417105</v>
      </c>
      <c r="U178" s="2">
        <f t="shared" si="128"/>
        <v>2458.6331354872459</v>
      </c>
      <c r="V178" s="2">
        <f t="shared" si="129"/>
        <v>1651.2235520569216</v>
      </c>
      <c r="W178" s="2">
        <f t="shared" si="130"/>
        <v>2412.7614354093348</v>
      </c>
      <c r="X178" s="2">
        <f t="shared" si="131"/>
        <v>3477.3818770464964</v>
      </c>
      <c r="Y178" s="2">
        <f t="shared" si="132"/>
        <v>9999.9999999999982</v>
      </c>
      <c r="Z178" s="2">
        <f t="shared" si="133"/>
        <v>-2444.6497328331038</v>
      </c>
      <c r="AA178" s="2">
        <f t="shared" si="133"/>
        <v>-1645.5580064630219</v>
      </c>
      <c r="AB178" s="2">
        <f t="shared" si="133"/>
        <v>-2405.7096316341867</v>
      </c>
      <c r="AC178" s="2">
        <f t="shared" si="116"/>
        <v>-3459.8997055214172</v>
      </c>
      <c r="AD178" s="2">
        <f t="shared" si="134"/>
        <v>-9955.817076451729</v>
      </c>
      <c r="AE178" s="2">
        <f t="shared" si="135"/>
        <v>226.76735657091507</v>
      </c>
      <c r="AF178" s="2">
        <f t="shared" si="136"/>
        <v>-68.333860993145564</v>
      </c>
      <c r="AG178" s="2">
        <f t="shared" si="137"/>
        <v>-159.6376658115631</v>
      </c>
      <c r="AH178" s="2">
        <f t="shared" si="138"/>
        <v>174.12549105761786</v>
      </c>
      <c r="AI178" s="2">
        <f t="shared" si="139"/>
        <v>172.92132082382429</v>
      </c>
      <c r="AJ178" s="2">
        <f t="shared" si="140"/>
        <v>-130.92419435963771</v>
      </c>
      <c r="AK178" s="2">
        <f t="shared" si="141"/>
        <v>-118.35771911747715</v>
      </c>
      <c r="AL178" s="2">
        <f t="shared" si="142"/>
        <v>92.166849329109482</v>
      </c>
      <c r="AM178" s="2">
        <f t="shared" si="143"/>
        <v>301.59419740467371</v>
      </c>
      <c r="AN178" s="2">
        <f t="shared" si="144"/>
        <v>144.47913325666832</v>
      </c>
      <c r="AO178" s="2">
        <f t="shared" si="145"/>
        <v>-31938.581308772136</v>
      </c>
      <c r="AP178" s="2">
        <f t="shared" si="146"/>
        <v>12384.176640426915</v>
      </c>
      <c r="AQ178" s="2">
        <f t="shared" si="147"/>
        <v>31342.690445038359</v>
      </c>
      <c r="AR178" s="2">
        <f t="shared" si="148"/>
        <v>-26080.364077848764</v>
      </c>
      <c r="AS178" s="2">
        <f t="shared" si="149"/>
        <v>-14292.078301155627</v>
      </c>
      <c r="AT178" s="2">
        <f t="shared" si="150"/>
        <v>-18439.748516154348</v>
      </c>
      <c r="AU178" s="2">
        <f t="shared" si="151"/>
        <v>-21450.023151127054</v>
      </c>
      <c r="AV178" s="2">
        <f t="shared" si="152"/>
        <v>18095.710765570009</v>
      </c>
      <c r="AW178" s="2">
        <f t="shared" si="153"/>
        <v>45172.515662728198</v>
      </c>
      <c r="AX178" s="2">
        <f t="shared" si="154"/>
        <v>23378.454761016808</v>
      </c>
      <c r="AY178" s="2">
        <f t="shared" si="155"/>
        <v>-16.927056669444447</v>
      </c>
      <c r="AZ178" s="2">
        <f t="shared" si="156"/>
        <v>-29.318522174075397</v>
      </c>
      <c r="BA178" s="2">
        <f t="shared" si="157"/>
        <v>16.927056669444443</v>
      </c>
      <c r="BB178" s="2">
        <f t="shared" si="158"/>
        <v>29.318522174075387</v>
      </c>
      <c r="BC178" s="2">
        <f t="shared" si="159"/>
        <v>91.679715094209683</v>
      </c>
      <c r="BD178" s="2">
        <f t="shared" si="160"/>
        <v>79.288249589578726</v>
      </c>
      <c r="BE178" s="2">
        <f t="shared" si="161"/>
        <v>125.53382843309856</v>
      </c>
      <c r="BF178" s="2">
        <f t="shared" si="162"/>
        <v>137.92529393772952</v>
      </c>
      <c r="BG178" s="2">
        <f t="shared" si="163"/>
        <v>165.02348716957741</v>
      </c>
      <c r="BH178" s="2">
        <f t="shared" si="164"/>
        <v>142.7188492612417</v>
      </c>
      <c r="BI178" s="2">
        <f t="shared" si="165"/>
        <v>225.9608911795774</v>
      </c>
      <c r="BJ178" s="2">
        <f t="shared" si="166"/>
        <v>248.26552908791314</v>
      </c>
      <c r="BK178" s="2">
        <f t="shared" si="167"/>
        <v>4694.0014128235362</v>
      </c>
      <c r="BL178" s="2">
        <f t="shared" si="168"/>
        <v>4059.5583789864309</v>
      </c>
      <c r="BM178" s="2">
        <f t="shared" si="169"/>
        <v>6427.3320157746466</v>
      </c>
      <c r="BN178" s="2">
        <f t="shared" si="170"/>
        <v>7061.7750496117515</v>
      </c>
      <c r="BO178" s="2">
        <f t="shared" si="171"/>
        <v>2819.1520282745696</v>
      </c>
    </row>
    <row r="179" spans="6:67" x14ac:dyDescent="0.25">
      <c r="F179" s="5">
        <v>0.14099999999999999</v>
      </c>
      <c r="G179" s="5">
        <f t="shared" si="117"/>
        <v>3.6913713679680065</v>
      </c>
      <c r="H179" s="2">
        <f t="shared" si="118"/>
        <v>211.5</v>
      </c>
      <c r="I179" s="4">
        <f t="shared" si="119"/>
        <v>0.85264016435409251</v>
      </c>
      <c r="J179" s="2">
        <f t="shared" si="120"/>
        <v>-0.52249856471594835</v>
      </c>
      <c r="K179" s="2">
        <f t="shared" si="121"/>
        <v>-0.85264016435409262</v>
      </c>
      <c r="L179" s="2">
        <f t="shared" si="122"/>
        <v>0.52249856471594824</v>
      </c>
      <c r="M179" s="2">
        <f t="shared" si="123"/>
        <v>0</v>
      </c>
      <c r="N179" s="2">
        <f t="shared" si="124"/>
        <v>0</v>
      </c>
      <c r="O179" s="2">
        <f t="shared" si="125"/>
        <v>0</v>
      </c>
      <c r="P179" s="2">
        <f t="shared" si="126"/>
        <v>0</v>
      </c>
      <c r="Q179" s="5">
        <f t="shared" si="127"/>
        <v>6.1003024300958018</v>
      </c>
      <c r="R179" s="5">
        <f t="shared" si="127"/>
        <v>4.7251637010257612</v>
      </c>
      <c r="S179" s="5">
        <f t="shared" si="127"/>
        <v>4.3950221013876174</v>
      </c>
      <c r="T179" s="5">
        <f t="shared" si="127"/>
        <v>5.7701608304576579</v>
      </c>
      <c r="U179" s="2">
        <f t="shared" si="128"/>
        <v>2432.8687922460144</v>
      </c>
      <c r="V179" s="2">
        <f t="shared" si="129"/>
        <v>1652.7909085810179</v>
      </c>
      <c r="W179" s="2">
        <f t="shared" si="130"/>
        <v>2434.8160633292928</v>
      </c>
      <c r="X179" s="2">
        <f t="shared" si="131"/>
        <v>3479.5242358436735</v>
      </c>
      <c r="Y179" s="2">
        <f t="shared" si="132"/>
        <v>9999.9999999999982</v>
      </c>
      <c r="Z179" s="2">
        <f t="shared" si="133"/>
        <v>-2419.0923885872908</v>
      </c>
      <c r="AA179" s="2">
        <f t="shared" si="133"/>
        <v>-1647.1735750163223</v>
      </c>
      <c r="AB179" s="2">
        <f t="shared" si="133"/>
        <v>-2427.6562769803577</v>
      </c>
      <c r="AC179" s="2">
        <f t="shared" si="116"/>
        <v>-3461.8941935623875</v>
      </c>
      <c r="AD179" s="2">
        <f t="shared" si="134"/>
        <v>-9955.816434146358</v>
      </c>
      <c r="AE179" s="2">
        <f t="shared" si="135"/>
        <v>220.44100133416859</v>
      </c>
      <c r="AF179" s="2">
        <f t="shared" si="136"/>
        <v>-71.138522588412656</v>
      </c>
      <c r="AG179" s="2">
        <f t="shared" si="137"/>
        <v>-159.09055248488778</v>
      </c>
      <c r="AH179" s="2">
        <f t="shared" si="138"/>
        <v>182.78303783161326</v>
      </c>
      <c r="AI179" s="2">
        <f t="shared" si="139"/>
        <v>172.99496409248141</v>
      </c>
      <c r="AJ179" s="2">
        <f t="shared" si="140"/>
        <v>-135.08641935593414</v>
      </c>
      <c r="AK179" s="2">
        <f t="shared" si="141"/>
        <v>-116.08751810575085</v>
      </c>
      <c r="AL179" s="2">
        <f t="shared" si="142"/>
        <v>97.4908159483563</v>
      </c>
      <c r="AM179" s="2">
        <f t="shared" si="143"/>
        <v>298.27480866404397</v>
      </c>
      <c r="AN179" s="2">
        <f t="shared" si="144"/>
        <v>144.59168715071527</v>
      </c>
      <c r="AO179" s="2">
        <f t="shared" si="145"/>
        <v>-31115.424703088764</v>
      </c>
      <c r="AP179" s="2">
        <f t="shared" si="146"/>
        <v>12953.713162637252</v>
      </c>
      <c r="AQ179" s="2">
        <f t="shared" si="147"/>
        <v>31140.329526136095</v>
      </c>
      <c r="AR179" s="2">
        <f t="shared" si="148"/>
        <v>-27270.696286840139</v>
      </c>
      <c r="AS179" s="2">
        <f t="shared" si="149"/>
        <v>-14292.078301155558</v>
      </c>
      <c r="AT179" s="2">
        <f t="shared" si="150"/>
        <v>-19067.55678136148</v>
      </c>
      <c r="AU179" s="2">
        <f t="shared" si="151"/>
        <v>-21138.538679032037</v>
      </c>
      <c r="AV179" s="2">
        <f t="shared" si="152"/>
        <v>19082.818476553362</v>
      </c>
      <c r="AW179" s="2">
        <f t="shared" si="153"/>
        <v>44501.731744856974</v>
      </c>
      <c r="AX179" s="2">
        <f t="shared" si="154"/>
        <v>23378.454761016819</v>
      </c>
      <c r="AY179" s="2">
        <f t="shared" si="155"/>
        <v>-17.688725629300485</v>
      </c>
      <c r="AZ179" s="2">
        <f t="shared" si="156"/>
        <v>-28.865376761332296</v>
      </c>
      <c r="BA179" s="2">
        <f t="shared" si="157"/>
        <v>17.688725629300482</v>
      </c>
      <c r="BB179" s="2">
        <f t="shared" si="158"/>
        <v>28.8653767613323</v>
      </c>
      <c r="BC179" s="2">
        <f t="shared" si="159"/>
        <v>90.918046134353631</v>
      </c>
      <c r="BD179" s="2">
        <f t="shared" si="160"/>
        <v>79.741395002321823</v>
      </c>
      <c r="BE179" s="2">
        <f t="shared" si="161"/>
        <v>126.2954973929546</v>
      </c>
      <c r="BF179" s="2">
        <f t="shared" si="162"/>
        <v>137.47214852498644</v>
      </c>
      <c r="BG179" s="2">
        <f t="shared" si="163"/>
        <v>163.65248304183652</v>
      </c>
      <c r="BH179" s="2">
        <f t="shared" si="164"/>
        <v>143.53451100417928</v>
      </c>
      <c r="BI179" s="2">
        <f t="shared" si="165"/>
        <v>227.33189530731829</v>
      </c>
      <c r="BJ179" s="2">
        <f t="shared" si="166"/>
        <v>247.44986734497559</v>
      </c>
      <c r="BK179" s="2">
        <f t="shared" si="167"/>
        <v>4655.0039620789066</v>
      </c>
      <c r="BL179" s="2">
        <f t="shared" si="168"/>
        <v>4082.7594241188772</v>
      </c>
      <c r="BM179" s="2">
        <f t="shared" si="169"/>
        <v>6466.3294665192752</v>
      </c>
      <c r="BN179" s="2">
        <f t="shared" si="170"/>
        <v>7038.5740044793056</v>
      </c>
      <c r="BO179" s="2">
        <f t="shared" si="171"/>
        <v>2819.1520282745696</v>
      </c>
    </row>
    <row r="180" spans="6:67" x14ac:dyDescent="0.25">
      <c r="F180" s="5">
        <v>0.14199999999999999</v>
      </c>
      <c r="G180" s="5">
        <f t="shared" si="117"/>
        <v>3.7175513067479216</v>
      </c>
      <c r="H180" s="2">
        <f t="shared" si="118"/>
        <v>212.99999999999997</v>
      </c>
      <c r="I180" s="4">
        <f t="shared" si="119"/>
        <v>0.83867056794542427</v>
      </c>
      <c r="J180" s="2">
        <f t="shared" si="120"/>
        <v>-0.54463903501502664</v>
      </c>
      <c r="K180" s="2">
        <f t="shared" si="121"/>
        <v>-0.83867056794542438</v>
      </c>
      <c r="L180" s="2">
        <f t="shared" si="122"/>
        <v>0.54463903501502653</v>
      </c>
      <c r="M180" s="2">
        <f t="shared" si="123"/>
        <v>0</v>
      </c>
      <c r="N180" s="2">
        <f t="shared" si="124"/>
        <v>0</v>
      </c>
      <c r="O180" s="2">
        <f t="shared" si="125"/>
        <v>0</v>
      </c>
      <c r="P180" s="2">
        <f t="shared" si="126"/>
        <v>0</v>
      </c>
      <c r="Q180" s="5">
        <f t="shared" si="127"/>
        <v>6.0863328336871341</v>
      </c>
      <c r="R180" s="5">
        <f t="shared" si="127"/>
        <v>4.703023230726683</v>
      </c>
      <c r="S180" s="5">
        <f t="shared" si="127"/>
        <v>4.4089916977962851</v>
      </c>
      <c r="T180" s="5">
        <f t="shared" si="127"/>
        <v>5.7923013007567361</v>
      </c>
      <c r="U180" s="2">
        <f t="shared" si="128"/>
        <v>2407.2864495928266</v>
      </c>
      <c r="V180" s="2">
        <f t="shared" si="129"/>
        <v>1654.8029076858068</v>
      </c>
      <c r="W180" s="2">
        <f t="shared" si="130"/>
        <v>2457.0513572749619</v>
      </c>
      <c r="X180" s="2">
        <f t="shared" si="131"/>
        <v>3480.8592854464027</v>
      </c>
      <c r="Y180" s="2">
        <f t="shared" si="132"/>
        <v>9999.9999999999982</v>
      </c>
      <c r="Z180" s="2">
        <f t="shared" si="133"/>
        <v>-2393.7172108280083</v>
      </c>
      <c r="AA180" s="2">
        <f t="shared" si="133"/>
        <v>-1649.2312887579853</v>
      </c>
      <c r="AB180" s="2">
        <f t="shared" si="133"/>
        <v>-2449.7802053626638</v>
      </c>
      <c r="AC180" s="2">
        <f t="shared" si="116"/>
        <v>-3463.0869875101316</v>
      </c>
      <c r="AD180" s="2">
        <f t="shared" si="134"/>
        <v>-9955.8156924587893</v>
      </c>
      <c r="AE180" s="2">
        <f t="shared" si="135"/>
        <v>214.05982351262844</v>
      </c>
      <c r="AF180" s="2">
        <f t="shared" si="136"/>
        <v>-73.896136685379446</v>
      </c>
      <c r="AG180" s="2">
        <f t="shared" si="137"/>
        <v>-158.4140095949314</v>
      </c>
      <c r="AH180" s="2">
        <f t="shared" si="138"/>
        <v>191.33029148921247</v>
      </c>
      <c r="AI180" s="2">
        <f t="shared" si="139"/>
        <v>173.07996872153007</v>
      </c>
      <c r="AJ180" s="2">
        <f t="shared" si="140"/>
        <v>-139.01207478761981</v>
      </c>
      <c r="AK180" s="2">
        <f t="shared" si="141"/>
        <v>-113.79007184306941</v>
      </c>
      <c r="AL180" s="2">
        <f t="shared" si="142"/>
        <v>102.87526069981162</v>
      </c>
      <c r="AM180" s="2">
        <f t="shared" si="143"/>
        <v>294.62281238067015</v>
      </c>
      <c r="AN180" s="2">
        <f t="shared" si="144"/>
        <v>144.69592644979258</v>
      </c>
      <c r="AO180" s="2">
        <f t="shared" si="145"/>
        <v>-30283.804408310094</v>
      </c>
      <c r="AP180" s="2">
        <f t="shared" si="146"/>
        <v>13519.05388173087</v>
      </c>
      <c r="AQ180" s="2">
        <f t="shared" si="147"/>
        <v>30909.849859153022</v>
      </c>
      <c r="AR180" s="2">
        <f t="shared" si="148"/>
        <v>-28437.177633729356</v>
      </c>
      <c r="AS180" s="2">
        <f t="shared" si="149"/>
        <v>-14292.078301155558</v>
      </c>
      <c r="AT180" s="2">
        <f t="shared" si="150"/>
        <v>-19666.532533664802</v>
      </c>
      <c r="AU180" s="2">
        <f t="shared" si="151"/>
        <v>-20817.517416398925</v>
      </c>
      <c r="AV180" s="2">
        <f t="shared" si="152"/>
        <v>20073.091203128952</v>
      </c>
      <c r="AW180" s="2">
        <f t="shared" si="153"/>
        <v>43789.413507951584</v>
      </c>
      <c r="AX180" s="2">
        <f t="shared" si="154"/>
        <v>23378.454761016812</v>
      </c>
      <c r="AY180" s="2">
        <f t="shared" si="155"/>
        <v>-18.438271620181787</v>
      </c>
      <c r="AZ180" s="2">
        <f t="shared" si="156"/>
        <v>-28.392448461214705</v>
      </c>
      <c r="BA180" s="2">
        <f t="shared" si="157"/>
        <v>18.438271620181784</v>
      </c>
      <c r="BB180" s="2">
        <f t="shared" si="158"/>
        <v>28.392448461214709</v>
      </c>
      <c r="BC180" s="2">
        <f t="shared" si="159"/>
        <v>90.168500143472329</v>
      </c>
      <c r="BD180" s="2">
        <f t="shared" si="160"/>
        <v>80.214323302439425</v>
      </c>
      <c r="BE180" s="2">
        <f t="shared" si="161"/>
        <v>127.0450433838359</v>
      </c>
      <c r="BF180" s="2">
        <f t="shared" si="162"/>
        <v>136.99922022486882</v>
      </c>
      <c r="BG180" s="2">
        <f t="shared" si="163"/>
        <v>162.3033002582502</v>
      </c>
      <c r="BH180" s="2">
        <f t="shared" si="164"/>
        <v>144.38578194439094</v>
      </c>
      <c r="BI180" s="2">
        <f t="shared" si="165"/>
        <v>228.68107809090461</v>
      </c>
      <c r="BJ180" s="2">
        <f t="shared" si="166"/>
        <v>246.59859640476387</v>
      </c>
      <c r="BK180" s="2">
        <f t="shared" si="167"/>
        <v>4616.6272073457831</v>
      </c>
      <c r="BL180" s="2">
        <f t="shared" si="168"/>
        <v>4106.9733530848989</v>
      </c>
      <c r="BM180" s="2">
        <f t="shared" si="169"/>
        <v>6504.7062212523988</v>
      </c>
      <c r="BN180" s="2">
        <f t="shared" si="170"/>
        <v>7014.3600755132848</v>
      </c>
      <c r="BO180" s="2">
        <f t="shared" si="171"/>
        <v>2819.1520282745701</v>
      </c>
    </row>
    <row r="181" spans="6:67" x14ac:dyDescent="0.25">
      <c r="F181" s="5">
        <v>0.14299999999999999</v>
      </c>
      <c r="G181" s="5">
        <f t="shared" si="117"/>
        <v>3.7437312455278362</v>
      </c>
      <c r="H181" s="2">
        <f t="shared" si="118"/>
        <v>214.49999999999997</v>
      </c>
      <c r="I181" s="4">
        <f t="shared" si="119"/>
        <v>0.82412618862201603</v>
      </c>
      <c r="J181" s="2">
        <f t="shared" si="120"/>
        <v>-0.5664062369248325</v>
      </c>
      <c r="K181" s="2">
        <f t="shared" si="121"/>
        <v>-0.82412618862201592</v>
      </c>
      <c r="L181" s="2">
        <f t="shared" si="122"/>
        <v>0.56640623692483238</v>
      </c>
      <c r="M181" s="2">
        <f t="shared" si="123"/>
        <v>0</v>
      </c>
      <c r="N181" s="2">
        <f t="shared" si="124"/>
        <v>0</v>
      </c>
      <c r="O181" s="2">
        <f t="shared" si="125"/>
        <v>0</v>
      </c>
      <c r="P181" s="2">
        <f t="shared" si="126"/>
        <v>0</v>
      </c>
      <c r="Q181" s="5">
        <f t="shared" si="127"/>
        <v>6.0717884543637259</v>
      </c>
      <c r="R181" s="5">
        <f t="shared" si="127"/>
        <v>4.6812560288168772</v>
      </c>
      <c r="S181" s="5">
        <f t="shared" si="127"/>
        <v>4.4235360771196941</v>
      </c>
      <c r="T181" s="5">
        <f t="shared" si="127"/>
        <v>5.814068502666542</v>
      </c>
      <c r="U181" s="2">
        <f t="shared" si="128"/>
        <v>2381.9070804514008</v>
      </c>
      <c r="V181" s="2">
        <f t="shared" si="129"/>
        <v>1657.2547303836723</v>
      </c>
      <c r="W181" s="2">
        <f t="shared" si="130"/>
        <v>2479.4555183504813</v>
      </c>
      <c r="X181" s="2">
        <f t="shared" si="131"/>
        <v>3481.3826708144452</v>
      </c>
      <c r="Y181" s="2">
        <f t="shared" si="132"/>
        <v>10000</v>
      </c>
      <c r="Z181" s="2">
        <f t="shared" si="133"/>
        <v>-2368.5449303528121</v>
      </c>
      <c r="AA181" s="2">
        <f t="shared" si="133"/>
        <v>-1651.7263592570905</v>
      </c>
      <c r="AB181" s="2">
        <f t="shared" si="133"/>
        <v>-2472.0696004785673</v>
      </c>
      <c r="AC181" s="2">
        <f t="shared" si="116"/>
        <v>-3463.4739694266395</v>
      </c>
      <c r="AD181" s="2">
        <f t="shared" si="134"/>
        <v>-9955.8148595151088</v>
      </c>
      <c r="AE181" s="2">
        <f t="shared" si="135"/>
        <v>207.63442316590761</v>
      </c>
      <c r="AF181" s="2">
        <f t="shared" si="136"/>
        <v>-76.607936526906272</v>
      </c>
      <c r="AG181" s="2">
        <f t="shared" si="137"/>
        <v>-157.60335033457025</v>
      </c>
      <c r="AH181" s="2">
        <f t="shared" si="138"/>
        <v>199.75226707803452</v>
      </c>
      <c r="AI181" s="2">
        <f t="shared" si="139"/>
        <v>173.17540338246562</v>
      </c>
      <c r="AJ181" s="2">
        <f t="shared" si="140"/>
        <v>-142.70318539215779</v>
      </c>
      <c r="AK181" s="2">
        <f t="shared" si="141"/>
        <v>-111.46523931461428</v>
      </c>
      <c r="AL181" s="2">
        <f t="shared" si="142"/>
        <v>108.31778169676922</v>
      </c>
      <c r="AM181" s="2">
        <f t="shared" si="143"/>
        <v>290.64135209633014</v>
      </c>
      <c r="AN181" s="2">
        <f t="shared" si="144"/>
        <v>144.7907090863273</v>
      </c>
      <c r="AO181" s="2">
        <f t="shared" si="145"/>
        <v>-29444.880057963102</v>
      </c>
      <c r="AP181" s="2">
        <f t="shared" si="146"/>
        <v>14080.191231937404</v>
      </c>
      <c r="AQ181" s="2">
        <f t="shared" si="147"/>
        <v>30650.763392940109</v>
      </c>
      <c r="AR181" s="2">
        <f t="shared" si="148"/>
        <v>-29578.152868069985</v>
      </c>
      <c r="AS181" s="2">
        <f t="shared" si="149"/>
        <v>-14292.078301155574</v>
      </c>
      <c r="AT181" s="2">
        <f t="shared" si="150"/>
        <v>-20236.905392146378</v>
      </c>
      <c r="AU181" s="2">
        <f t="shared" si="151"/>
        <v>-20486.805367903533</v>
      </c>
      <c r="AV181" s="2">
        <f t="shared" si="152"/>
        <v>21065.686046571092</v>
      </c>
      <c r="AW181" s="2">
        <f t="shared" si="153"/>
        <v>43036.479474495645</v>
      </c>
      <c r="AX181" s="2">
        <f t="shared" si="154"/>
        <v>23378.454761016823</v>
      </c>
      <c r="AY181" s="2">
        <f t="shared" si="155"/>
        <v>-19.175180940706824</v>
      </c>
      <c r="AZ181" s="2">
        <f t="shared" si="156"/>
        <v>-27.900061395156243</v>
      </c>
      <c r="BA181" s="2">
        <f t="shared" si="157"/>
        <v>19.175180940706831</v>
      </c>
      <c r="BB181" s="2">
        <f t="shared" si="158"/>
        <v>27.900061395156246</v>
      </c>
      <c r="BC181" s="2">
        <f t="shared" si="159"/>
        <v>89.4315908229473</v>
      </c>
      <c r="BD181" s="2">
        <f t="shared" si="160"/>
        <v>80.70671036849788</v>
      </c>
      <c r="BE181" s="2">
        <f t="shared" si="161"/>
        <v>127.78195270436095</v>
      </c>
      <c r="BF181" s="2">
        <f t="shared" si="162"/>
        <v>136.50683315881037</v>
      </c>
      <c r="BG181" s="2">
        <f t="shared" si="163"/>
        <v>160.97686348130512</v>
      </c>
      <c r="BH181" s="2">
        <f t="shared" si="164"/>
        <v>145.27207866329618</v>
      </c>
      <c r="BI181" s="2">
        <f t="shared" si="165"/>
        <v>230.00751486784969</v>
      </c>
      <c r="BJ181" s="2">
        <f t="shared" si="166"/>
        <v>245.71229968585865</v>
      </c>
      <c r="BK181" s="2">
        <f t="shared" si="167"/>
        <v>4578.8974501349021</v>
      </c>
      <c r="BL181" s="2">
        <f t="shared" si="168"/>
        <v>4132.1835708670915</v>
      </c>
      <c r="BM181" s="2">
        <f t="shared" si="169"/>
        <v>6542.4359784632807</v>
      </c>
      <c r="BN181" s="2">
        <f t="shared" si="170"/>
        <v>6989.1498577310904</v>
      </c>
      <c r="BO181" s="2">
        <f t="shared" si="171"/>
        <v>2819.1520282745696</v>
      </c>
    </row>
    <row r="182" spans="6:67" x14ac:dyDescent="0.25">
      <c r="F182" s="5">
        <v>0.14399999999999999</v>
      </c>
      <c r="G182" s="5">
        <f t="shared" si="117"/>
        <v>3.7699111843077513</v>
      </c>
      <c r="H182" s="2">
        <f t="shared" si="118"/>
        <v>216</v>
      </c>
      <c r="I182" s="4">
        <f t="shared" si="119"/>
        <v>0.80901699437494778</v>
      </c>
      <c r="J182" s="2">
        <f t="shared" si="120"/>
        <v>-0.58778525229247292</v>
      </c>
      <c r="K182" s="2">
        <f t="shared" si="121"/>
        <v>-0.80901699437494756</v>
      </c>
      <c r="L182" s="2">
        <f t="shared" si="122"/>
        <v>0.58778525229247292</v>
      </c>
      <c r="M182" s="2">
        <f t="shared" si="123"/>
        <v>0</v>
      </c>
      <c r="N182" s="2">
        <f t="shared" si="124"/>
        <v>0</v>
      </c>
      <c r="O182" s="2">
        <f t="shared" si="125"/>
        <v>0</v>
      </c>
      <c r="P182" s="2">
        <f t="shared" si="126"/>
        <v>0</v>
      </c>
      <c r="Q182" s="5">
        <f t="shared" si="127"/>
        <v>6.056679260116657</v>
      </c>
      <c r="R182" s="5">
        <f t="shared" si="127"/>
        <v>4.6598770134492362</v>
      </c>
      <c r="S182" s="5">
        <f t="shared" si="127"/>
        <v>4.4386452713667621</v>
      </c>
      <c r="T182" s="5">
        <f t="shared" si="127"/>
        <v>5.8354475180341829</v>
      </c>
      <c r="U182" s="2">
        <f t="shared" si="128"/>
        <v>2356.7511364633747</v>
      </c>
      <c r="V182" s="2">
        <f t="shared" si="129"/>
        <v>1660.1416384280524</v>
      </c>
      <c r="W182" s="2">
        <f t="shared" si="130"/>
        <v>2502.0162497527176</v>
      </c>
      <c r="X182" s="2">
        <f t="shared" si="131"/>
        <v>3481.0909753558544</v>
      </c>
      <c r="Y182" s="2">
        <f t="shared" si="132"/>
        <v>10000</v>
      </c>
      <c r="Z182" s="2">
        <f t="shared" si="133"/>
        <v>-2343.5957635487221</v>
      </c>
      <c r="AA182" s="2">
        <f t="shared" si="133"/>
        <v>-1654.6540770909266</v>
      </c>
      <c r="AB182" s="2">
        <f t="shared" si="133"/>
        <v>-2494.5121511507505</v>
      </c>
      <c r="AC182" s="2">
        <f t="shared" si="116"/>
        <v>-3463.0519526508215</v>
      </c>
      <c r="AD182" s="2">
        <f t="shared" si="134"/>
        <v>-9955.8139444412209</v>
      </c>
      <c r="AE182" s="2">
        <f t="shared" si="135"/>
        <v>201.17507969178362</v>
      </c>
      <c r="AF182" s="2">
        <f t="shared" si="136"/>
        <v>-79.275093607149017</v>
      </c>
      <c r="AG182" s="2">
        <f t="shared" si="137"/>
        <v>-156.65385647180332</v>
      </c>
      <c r="AH182" s="2">
        <f t="shared" si="138"/>
        <v>208.03409286034042</v>
      </c>
      <c r="AI182" s="2">
        <f t="shared" si="139"/>
        <v>173.2802224731717</v>
      </c>
      <c r="AJ182" s="2">
        <f t="shared" si="140"/>
        <v>-146.16225097094824</v>
      </c>
      <c r="AK182" s="2">
        <f t="shared" si="141"/>
        <v>-109.11280558453987</v>
      </c>
      <c r="AL182" s="2">
        <f t="shared" si="142"/>
        <v>113.81568890281288</v>
      </c>
      <c r="AM182" s="2">
        <f t="shared" si="143"/>
        <v>286.33436425459399</v>
      </c>
      <c r="AN182" s="2">
        <f t="shared" si="144"/>
        <v>144.87499660191878</v>
      </c>
      <c r="AO182" s="2">
        <f t="shared" si="145"/>
        <v>-28599.775813670127</v>
      </c>
      <c r="AP182" s="2">
        <f t="shared" si="146"/>
        <v>14637.101576770081</v>
      </c>
      <c r="AQ182" s="2">
        <f t="shared" si="147"/>
        <v>30362.604993783323</v>
      </c>
      <c r="AR182" s="2">
        <f t="shared" si="148"/>
        <v>-30692.009058038875</v>
      </c>
      <c r="AS182" s="2">
        <f t="shared" si="149"/>
        <v>-14292.078301155598</v>
      </c>
      <c r="AT182" s="2">
        <f t="shared" si="150"/>
        <v>-20778.953420050446</v>
      </c>
      <c r="AU182" s="2">
        <f t="shared" si="151"/>
        <v>-20146.241978366459</v>
      </c>
      <c r="AV182" s="2">
        <f t="shared" si="152"/>
        <v>22059.723789011521</v>
      </c>
      <c r="AW182" s="2">
        <f t="shared" si="153"/>
        <v>42243.926370422225</v>
      </c>
      <c r="AX182" s="2">
        <f t="shared" si="154"/>
        <v>23378.454761016837</v>
      </c>
      <c r="AY182" s="2">
        <f t="shared" si="155"/>
        <v>-19.898948550036771</v>
      </c>
      <c r="AZ182" s="2">
        <f t="shared" si="156"/>
        <v>-27.388553020656708</v>
      </c>
      <c r="BA182" s="2">
        <f t="shared" si="157"/>
        <v>19.898948550036778</v>
      </c>
      <c r="BB182" s="2">
        <f t="shared" si="158"/>
        <v>27.388553020656712</v>
      </c>
      <c r="BC182" s="2">
        <f t="shared" si="159"/>
        <v>88.70782321361736</v>
      </c>
      <c r="BD182" s="2">
        <f t="shared" si="160"/>
        <v>81.218218742997408</v>
      </c>
      <c r="BE182" s="2">
        <f t="shared" si="161"/>
        <v>128.50572031369092</v>
      </c>
      <c r="BF182" s="2">
        <f t="shared" si="162"/>
        <v>135.99532478431084</v>
      </c>
      <c r="BG182" s="2">
        <f t="shared" si="163"/>
        <v>159.67408178451126</v>
      </c>
      <c r="BH182" s="2">
        <f t="shared" si="164"/>
        <v>146.19279373739533</v>
      </c>
      <c r="BI182" s="2">
        <f t="shared" si="165"/>
        <v>231.31029656464364</v>
      </c>
      <c r="BJ182" s="2">
        <f t="shared" si="166"/>
        <v>244.7915846117595</v>
      </c>
      <c r="BK182" s="2">
        <f t="shared" si="167"/>
        <v>4541.8405485372095</v>
      </c>
      <c r="BL182" s="2">
        <f t="shared" si="168"/>
        <v>4158.3727996414673</v>
      </c>
      <c r="BM182" s="2">
        <f t="shared" si="169"/>
        <v>6579.492880060975</v>
      </c>
      <c r="BN182" s="2">
        <f t="shared" si="170"/>
        <v>6962.9606289567155</v>
      </c>
      <c r="BO182" s="2">
        <f t="shared" si="171"/>
        <v>2819.1520282745701</v>
      </c>
    </row>
    <row r="183" spans="6:67" x14ac:dyDescent="0.25">
      <c r="F183" s="5">
        <v>0.14499999999999999</v>
      </c>
      <c r="G183" s="5">
        <f t="shared" si="117"/>
        <v>3.7960911230876664</v>
      </c>
      <c r="H183" s="2">
        <f t="shared" si="118"/>
        <v>217.49999999999997</v>
      </c>
      <c r="I183" s="4">
        <f t="shared" si="119"/>
        <v>0.79335334029123539</v>
      </c>
      <c r="J183" s="2">
        <f t="shared" si="120"/>
        <v>-0.60876142900872054</v>
      </c>
      <c r="K183" s="2">
        <f t="shared" si="121"/>
        <v>-0.79335334029123528</v>
      </c>
      <c r="L183" s="2">
        <f t="shared" si="122"/>
        <v>0.60876142900872054</v>
      </c>
      <c r="M183" s="2">
        <f t="shared" si="123"/>
        <v>0</v>
      </c>
      <c r="N183" s="2">
        <f t="shared" si="124"/>
        <v>0</v>
      </c>
      <c r="O183" s="2">
        <f t="shared" si="125"/>
        <v>0</v>
      </c>
      <c r="P183" s="2">
        <f t="shared" si="126"/>
        <v>0</v>
      </c>
      <c r="Q183" s="5">
        <f t="shared" si="127"/>
        <v>6.0410156060329445</v>
      </c>
      <c r="R183" s="5">
        <f t="shared" si="127"/>
        <v>4.6389008367329891</v>
      </c>
      <c r="S183" s="5">
        <f t="shared" si="127"/>
        <v>4.4543089254504746</v>
      </c>
      <c r="T183" s="5">
        <f t="shared" si="127"/>
        <v>5.85642369475043</v>
      </c>
      <c r="U183" s="2">
        <f t="shared" si="128"/>
        <v>2331.8385255903063</v>
      </c>
      <c r="V183" s="2">
        <f t="shared" si="129"/>
        <v>1663.4589859422633</v>
      </c>
      <c r="W183" s="2">
        <f t="shared" si="130"/>
        <v>2524.7207568174181</v>
      </c>
      <c r="X183" s="2">
        <f t="shared" si="131"/>
        <v>3479.9817316500107</v>
      </c>
      <c r="Y183" s="2">
        <f t="shared" si="132"/>
        <v>9999.9999999999982</v>
      </c>
      <c r="Z183" s="2">
        <f t="shared" si="133"/>
        <v>-2318.8893903942189</v>
      </c>
      <c r="AA183" s="2">
        <f t="shared" si="133"/>
        <v>-1658.0098234097754</v>
      </c>
      <c r="AB183" s="2">
        <f t="shared" si="133"/>
        <v>-2517.0950516200046</v>
      </c>
      <c r="AC183" s="2">
        <f t="shared" si="116"/>
        <v>-3461.8186918388656</v>
      </c>
      <c r="AD183" s="2">
        <f t="shared" si="134"/>
        <v>-9955.8129572628641</v>
      </c>
      <c r="AE183" s="2">
        <f t="shared" si="135"/>
        <v>194.69172965454712</v>
      </c>
      <c r="AF183" s="2">
        <f t="shared" si="136"/>
        <v>-81.8987169440869</v>
      </c>
      <c r="AG183" s="2">
        <f t="shared" si="137"/>
        <v>-155.56079299124329</v>
      </c>
      <c r="AH183" s="2">
        <f t="shared" si="138"/>
        <v>216.16105785453868</v>
      </c>
      <c r="AI183" s="2">
        <f t="shared" si="139"/>
        <v>173.3932775737556</v>
      </c>
      <c r="AJ183" s="2">
        <f t="shared" si="140"/>
        <v>-149.39221850023753</v>
      </c>
      <c r="AK183" s="2">
        <f t="shared" si="141"/>
        <v>-106.73248592467404</v>
      </c>
      <c r="AL183" s="2">
        <f t="shared" si="142"/>
        <v>119.36599473358925</v>
      </c>
      <c r="AM183" s="2">
        <f t="shared" si="143"/>
        <v>281.7065752162307</v>
      </c>
      <c r="AN183" s="2">
        <f t="shared" si="144"/>
        <v>144.94786552490839</v>
      </c>
      <c r="AO183" s="2">
        <f t="shared" si="145"/>
        <v>-27749.578249452883</v>
      </c>
      <c r="AP183" s="2">
        <f t="shared" si="146"/>
        <v>15189.745040694141</v>
      </c>
      <c r="AQ183" s="2">
        <f t="shared" si="147"/>
        <v>30044.934685855711</v>
      </c>
      <c r="AR183" s="2">
        <f t="shared" si="148"/>
        <v>-31777.179778252535</v>
      </c>
      <c r="AS183" s="2">
        <f t="shared" si="149"/>
        <v>-14292.078301155565</v>
      </c>
      <c r="AT183" s="2">
        <f t="shared" si="150"/>
        <v>-21293.000295839134</v>
      </c>
      <c r="AU183" s="2">
        <f t="shared" si="151"/>
        <v>-19795.66114402148</v>
      </c>
      <c r="AV183" s="2">
        <f t="shared" si="152"/>
        <v>23054.289236522247</v>
      </c>
      <c r="AW183" s="2">
        <f t="shared" si="153"/>
        <v>41412.826964355198</v>
      </c>
      <c r="AX183" s="2">
        <f t="shared" si="154"/>
        <v>23378.454761016827</v>
      </c>
      <c r="AY183" s="2">
        <f t="shared" si="155"/>
        <v>-20.609078414005179</v>
      </c>
      <c r="AZ183" s="2">
        <f t="shared" si="156"/>
        <v>-26.858273900005557</v>
      </c>
      <c r="BA183" s="2">
        <f t="shared" si="157"/>
        <v>20.609078414005186</v>
      </c>
      <c r="BB183" s="2">
        <f t="shared" si="158"/>
        <v>26.858273900005564</v>
      </c>
      <c r="BC183" s="2">
        <f t="shared" si="159"/>
        <v>87.997693349648941</v>
      </c>
      <c r="BD183" s="2">
        <f t="shared" si="160"/>
        <v>81.748497863648566</v>
      </c>
      <c r="BE183" s="2">
        <f t="shared" si="161"/>
        <v>129.21585017765932</v>
      </c>
      <c r="BF183" s="2">
        <f t="shared" si="162"/>
        <v>135.46504566365968</v>
      </c>
      <c r="BG183" s="2">
        <f t="shared" si="163"/>
        <v>158.3958480293681</v>
      </c>
      <c r="BH183" s="2">
        <f t="shared" si="164"/>
        <v>147.14729615456741</v>
      </c>
      <c r="BI183" s="2">
        <f t="shared" si="165"/>
        <v>232.58853031978677</v>
      </c>
      <c r="BJ183" s="2">
        <f t="shared" si="166"/>
        <v>243.83708219458742</v>
      </c>
      <c r="BK183" s="2">
        <f t="shared" si="167"/>
        <v>4505.481899502026</v>
      </c>
      <c r="BL183" s="2">
        <f t="shared" si="168"/>
        <v>4185.5230906188071</v>
      </c>
      <c r="BM183" s="2">
        <f t="shared" si="169"/>
        <v>6615.8515290961577</v>
      </c>
      <c r="BN183" s="2">
        <f t="shared" si="170"/>
        <v>6935.8103379793756</v>
      </c>
      <c r="BO183" s="2">
        <f t="shared" si="171"/>
        <v>2819.1520282745701</v>
      </c>
    </row>
    <row r="184" spans="6:67" x14ac:dyDescent="0.25">
      <c r="F184" s="5">
        <v>0.14599999999999999</v>
      </c>
      <c r="G184" s="5">
        <f t="shared" si="117"/>
        <v>3.822271061867581</v>
      </c>
      <c r="H184" s="2">
        <f t="shared" si="118"/>
        <v>218.99999999999997</v>
      </c>
      <c r="I184" s="4">
        <f t="shared" si="119"/>
        <v>0.77714596145697135</v>
      </c>
      <c r="J184" s="2">
        <f t="shared" si="120"/>
        <v>-0.62932039104983684</v>
      </c>
      <c r="K184" s="2">
        <f t="shared" si="121"/>
        <v>-0.77714596145697146</v>
      </c>
      <c r="L184" s="2">
        <f t="shared" si="122"/>
        <v>0.62932039104983606</v>
      </c>
      <c r="M184" s="2">
        <f t="shared" si="123"/>
        <v>0</v>
      </c>
      <c r="N184" s="2">
        <f t="shared" si="124"/>
        <v>0</v>
      </c>
      <c r="O184" s="2">
        <f t="shared" si="125"/>
        <v>0</v>
      </c>
      <c r="P184" s="2">
        <f t="shared" si="126"/>
        <v>0</v>
      </c>
      <c r="Q184" s="5">
        <f t="shared" si="127"/>
        <v>6.0248082271986814</v>
      </c>
      <c r="R184" s="5">
        <f t="shared" si="127"/>
        <v>4.6183418746918727</v>
      </c>
      <c r="S184" s="5">
        <f t="shared" si="127"/>
        <v>4.4705163042847378</v>
      </c>
      <c r="T184" s="5">
        <f t="shared" si="127"/>
        <v>5.8769826567915455</v>
      </c>
      <c r="U184" s="2">
        <f t="shared" si="128"/>
        <v>2307.1885911587797</v>
      </c>
      <c r="V184" s="2">
        <f t="shared" si="129"/>
        <v>1667.2022299145203</v>
      </c>
      <c r="W184" s="2">
        <f t="shared" si="130"/>
        <v>2547.5557484770566</v>
      </c>
      <c r="X184" s="2">
        <f t="shared" si="131"/>
        <v>3478.0534304496423</v>
      </c>
      <c r="Y184" s="2">
        <f t="shared" si="132"/>
        <v>10000</v>
      </c>
      <c r="Z184" s="2">
        <f t="shared" si="133"/>
        <v>-2294.4449338678041</v>
      </c>
      <c r="AA184" s="2">
        <f t="shared" si="133"/>
        <v>-1661.7890803765181</v>
      </c>
      <c r="AB184" s="2">
        <f t="shared" si="133"/>
        <v>-2539.8050032537394</v>
      </c>
      <c r="AC184" s="2">
        <f t="shared" si="116"/>
        <v>-3459.7728912977132</v>
      </c>
      <c r="AD184" s="2">
        <f t="shared" si="134"/>
        <v>-9955.8119087957748</v>
      </c>
      <c r="AE184" s="2">
        <f t="shared" si="135"/>
        <v>188.19394686807453</v>
      </c>
      <c r="AF184" s="2">
        <f t="shared" si="136"/>
        <v>-84.479852500092093</v>
      </c>
      <c r="AG184" s="2">
        <f t="shared" si="137"/>
        <v>-154.31942367426254</v>
      </c>
      <c r="AH184" s="2">
        <f t="shared" si="138"/>
        <v>224.1186593351575</v>
      </c>
      <c r="AI184" s="2">
        <f t="shared" si="139"/>
        <v>173.51333002887742</v>
      </c>
      <c r="AJ184" s="2">
        <f t="shared" si="140"/>
        <v>-152.39645331771604</v>
      </c>
      <c r="AK184" s="2">
        <f t="shared" si="141"/>
        <v>-104.32392963686445</v>
      </c>
      <c r="AL184" s="2">
        <f t="shared" si="142"/>
        <v>124.96540530327316</v>
      </c>
      <c r="AM184" s="2">
        <f t="shared" si="143"/>
        <v>276.76349513943489</v>
      </c>
      <c r="AN184" s="2">
        <f t="shared" si="144"/>
        <v>145.00851748812755</v>
      </c>
      <c r="AO184" s="2">
        <f t="shared" si="145"/>
        <v>-26895.334439079674</v>
      </c>
      <c r="AP184" s="2">
        <f t="shared" si="146"/>
        <v>15738.065389334488</v>
      </c>
      <c r="AQ184" s="2">
        <f t="shared" si="147"/>
        <v>29697.339922731553</v>
      </c>
      <c r="AR184" s="2">
        <f t="shared" si="148"/>
        <v>-32832.149174141894</v>
      </c>
      <c r="AS184" s="2">
        <f t="shared" si="149"/>
        <v>-14292.078301155525</v>
      </c>
      <c r="AT184" s="2">
        <f t="shared" si="150"/>
        <v>-21779.41239620648</v>
      </c>
      <c r="AU184" s="2">
        <f t="shared" si="151"/>
        <v>-19434.892198651898</v>
      </c>
      <c r="AV184" s="2">
        <f t="shared" si="152"/>
        <v>24048.431697792617</v>
      </c>
      <c r="AW184" s="2">
        <f t="shared" si="153"/>
        <v>40544.327658082606</v>
      </c>
      <c r="AX184" s="2">
        <f t="shared" si="154"/>
        <v>23378.454761016848</v>
      </c>
      <c r="AY184" s="2">
        <f t="shared" si="155"/>
        <v>-21.305083845075053</v>
      </c>
      <c r="AZ184" s="2">
        <f t="shared" si="156"/>
        <v>-26.309587460024083</v>
      </c>
      <c r="BA184" s="2">
        <f t="shared" si="157"/>
        <v>21.305083845075053</v>
      </c>
      <c r="BB184" s="2">
        <f t="shared" si="158"/>
        <v>26.309587460024105</v>
      </c>
      <c r="BC184" s="2">
        <f t="shared" si="159"/>
        <v>87.301687918579063</v>
      </c>
      <c r="BD184" s="2">
        <f t="shared" si="160"/>
        <v>82.297184303630047</v>
      </c>
      <c r="BE184" s="2">
        <f t="shared" si="161"/>
        <v>129.91185560872918</v>
      </c>
      <c r="BF184" s="2">
        <f t="shared" si="162"/>
        <v>134.91635922367823</v>
      </c>
      <c r="BG184" s="2">
        <f t="shared" si="163"/>
        <v>157.14303825344231</v>
      </c>
      <c r="BH184" s="2">
        <f t="shared" si="164"/>
        <v>148.13493174653408</v>
      </c>
      <c r="BI184" s="2">
        <f t="shared" si="165"/>
        <v>233.84134009571252</v>
      </c>
      <c r="BJ184" s="2">
        <f t="shared" si="166"/>
        <v>242.84944660262082</v>
      </c>
      <c r="BK184" s="2">
        <f t="shared" si="167"/>
        <v>4469.846421431248</v>
      </c>
      <c r="BL184" s="2">
        <f t="shared" si="168"/>
        <v>4213.615836345858</v>
      </c>
      <c r="BM184" s="2">
        <f t="shared" si="169"/>
        <v>6651.4870071669338</v>
      </c>
      <c r="BN184" s="2">
        <f t="shared" si="170"/>
        <v>6907.7175922523256</v>
      </c>
      <c r="BO184" s="2">
        <f t="shared" si="171"/>
        <v>2819.1520282745696</v>
      </c>
    </row>
    <row r="185" spans="6:67" x14ac:dyDescent="0.25">
      <c r="F185" s="5">
        <v>0.14699999999999999</v>
      </c>
      <c r="G185" s="5">
        <f t="shared" si="117"/>
        <v>3.8484510006474961</v>
      </c>
      <c r="H185" s="2">
        <f t="shared" si="118"/>
        <v>220.49999999999997</v>
      </c>
      <c r="I185" s="4">
        <f t="shared" si="119"/>
        <v>0.76040596560003137</v>
      </c>
      <c r="J185" s="2">
        <f t="shared" si="120"/>
        <v>-0.6494480483301831</v>
      </c>
      <c r="K185" s="2">
        <f t="shared" si="121"/>
        <v>-0.76040596560003137</v>
      </c>
      <c r="L185" s="2">
        <f t="shared" si="122"/>
        <v>0.64944804833018244</v>
      </c>
      <c r="M185" s="2">
        <f t="shared" si="123"/>
        <v>0</v>
      </c>
      <c r="N185" s="2">
        <f t="shared" si="124"/>
        <v>0</v>
      </c>
      <c r="O185" s="2">
        <f t="shared" si="125"/>
        <v>0</v>
      </c>
      <c r="P185" s="2">
        <f t="shared" si="126"/>
        <v>0</v>
      </c>
      <c r="Q185" s="5">
        <f t="shared" si="127"/>
        <v>6.0080682313417411</v>
      </c>
      <c r="R185" s="5">
        <f t="shared" si="127"/>
        <v>4.5982142174115266</v>
      </c>
      <c r="S185" s="5">
        <f t="shared" si="127"/>
        <v>4.4872563001416781</v>
      </c>
      <c r="T185" s="5">
        <f t="shared" si="127"/>
        <v>5.8971103140718917</v>
      </c>
      <c r="U185" s="2">
        <f t="shared" si="128"/>
        <v>2282.8200923829913</v>
      </c>
      <c r="V185" s="2">
        <f t="shared" si="129"/>
        <v>1671.3669395319523</v>
      </c>
      <c r="W185" s="2">
        <f t="shared" si="130"/>
        <v>2570.5074401494167</v>
      </c>
      <c r="X185" s="2">
        <f t="shared" si="131"/>
        <v>3475.3055279356381</v>
      </c>
      <c r="Y185" s="2">
        <f t="shared" si="132"/>
        <v>9999.9999999999982</v>
      </c>
      <c r="Z185" s="2">
        <f t="shared" si="133"/>
        <v>-2270.2809407969617</v>
      </c>
      <c r="AA185" s="2">
        <f t="shared" si="133"/>
        <v>-1665.9874404533957</v>
      </c>
      <c r="AB185" s="2">
        <f t="shared" si="133"/>
        <v>-2562.628217688462</v>
      </c>
      <c r="AC185" s="2">
        <f t="shared" si="116"/>
        <v>-3456.9142115883574</v>
      </c>
      <c r="AD185" s="2">
        <f t="shared" si="134"/>
        <v>-9955.8108105271767</v>
      </c>
      <c r="AE185" s="2">
        <f t="shared" si="135"/>
        <v>181.69092476037014</v>
      </c>
      <c r="AF185" s="2">
        <f t="shared" si="136"/>
        <v>-87.019482710286596</v>
      </c>
      <c r="AG185" s="2">
        <f t="shared" si="137"/>
        <v>-152.92502759891636</v>
      </c>
      <c r="AH185" s="2">
        <f t="shared" si="138"/>
        <v>231.89265006754968</v>
      </c>
      <c r="AI185" s="2">
        <f t="shared" si="139"/>
        <v>173.63906451871685</v>
      </c>
      <c r="AJ185" s="2">
        <f t="shared" si="140"/>
        <v>-155.17870956182787</v>
      </c>
      <c r="AK185" s="2">
        <f t="shared" si="141"/>
        <v>-101.88672357467682</v>
      </c>
      <c r="AL185" s="2">
        <f t="shared" si="142"/>
        <v>130.61031239620183</v>
      </c>
      <c r="AM185" s="2">
        <f t="shared" si="143"/>
        <v>271.51140871627837</v>
      </c>
      <c r="AN185" s="2">
        <f t="shared" si="144"/>
        <v>145.05628797597552</v>
      </c>
      <c r="AO185" s="2">
        <f t="shared" si="145"/>
        <v>-26038.05024959462</v>
      </c>
      <c r="AP185" s="2">
        <f t="shared" si="146"/>
        <v>16281.989953839264</v>
      </c>
      <c r="AQ185" s="2">
        <f t="shared" si="147"/>
        <v>29319.437881633228</v>
      </c>
      <c r="AR185" s="2">
        <f t="shared" si="148"/>
        <v>-33855.455887033415</v>
      </c>
      <c r="AS185" s="2">
        <f t="shared" si="149"/>
        <v>-14292.078301155543</v>
      </c>
      <c r="AT185" s="2">
        <f t="shared" si="150"/>
        <v>-22238.595805305933</v>
      </c>
      <c r="AU185" s="2">
        <f t="shared" si="151"/>
        <v>-19063.760872901454</v>
      </c>
      <c r="AV185" s="2">
        <f t="shared" si="152"/>
        <v>25041.1656033488</v>
      </c>
      <c r="AW185" s="2">
        <f t="shared" si="153"/>
        <v>39639.645835875417</v>
      </c>
      <c r="AX185" s="2">
        <f t="shared" si="154"/>
        <v>23378.454761016827</v>
      </c>
      <c r="AY185" s="2">
        <f t="shared" si="155"/>
        <v>-21.986487835890209</v>
      </c>
      <c r="AZ185" s="2">
        <f t="shared" si="156"/>
        <v>-25.742869742990706</v>
      </c>
      <c r="BA185" s="2">
        <f t="shared" si="157"/>
        <v>21.986487835890205</v>
      </c>
      <c r="BB185" s="2">
        <f t="shared" si="158"/>
        <v>25.742869742990727</v>
      </c>
      <c r="BC185" s="2">
        <f t="shared" si="159"/>
        <v>86.620283927763921</v>
      </c>
      <c r="BD185" s="2">
        <f t="shared" si="160"/>
        <v>82.863902020663417</v>
      </c>
      <c r="BE185" s="2">
        <f t="shared" si="161"/>
        <v>130.59325959954433</v>
      </c>
      <c r="BF185" s="2">
        <f t="shared" si="162"/>
        <v>134.34964150664484</v>
      </c>
      <c r="BG185" s="2">
        <f t="shared" si="163"/>
        <v>155.91651106997506</v>
      </c>
      <c r="BH185" s="2">
        <f t="shared" si="164"/>
        <v>149.15502363719415</v>
      </c>
      <c r="BI185" s="2">
        <f t="shared" si="165"/>
        <v>235.06786727917978</v>
      </c>
      <c r="BJ185" s="2">
        <f t="shared" si="166"/>
        <v>241.82935471196072</v>
      </c>
      <c r="BK185" s="2">
        <f t="shared" si="167"/>
        <v>4434.9585371015128</v>
      </c>
      <c r="BL185" s="2">
        <f t="shared" si="168"/>
        <v>4242.6317834579668</v>
      </c>
      <c r="BM185" s="2">
        <f t="shared" si="169"/>
        <v>6686.37489149667</v>
      </c>
      <c r="BN185" s="2">
        <f t="shared" si="170"/>
        <v>6878.7016451402169</v>
      </c>
      <c r="BO185" s="2">
        <f t="shared" si="171"/>
        <v>2819.1520282745696</v>
      </c>
    </row>
    <row r="186" spans="6:67" x14ac:dyDescent="0.25">
      <c r="F186" s="5">
        <v>0.14799999999999999</v>
      </c>
      <c r="G186" s="5">
        <f t="shared" si="117"/>
        <v>3.8746309394274112</v>
      </c>
      <c r="H186" s="2">
        <f t="shared" si="118"/>
        <v>221.99999999999997</v>
      </c>
      <c r="I186" s="4">
        <f t="shared" si="119"/>
        <v>0.74314482547739458</v>
      </c>
      <c r="J186" s="2">
        <f t="shared" si="120"/>
        <v>-0.66913060635885779</v>
      </c>
      <c r="K186" s="2">
        <f t="shared" si="121"/>
        <v>-0.74314482547739458</v>
      </c>
      <c r="L186" s="2">
        <f t="shared" si="122"/>
        <v>0.66913060635885713</v>
      </c>
      <c r="M186" s="2">
        <f t="shared" si="123"/>
        <v>0</v>
      </c>
      <c r="N186" s="2">
        <f t="shared" si="124"/>
        <v>0</v>
      </c>
      <c r="O186" s="2">
        <f t="shared" si="125"/>
        <v>0</v>
      </c>
      <c r="P186" s="2">
        <f t="shared" si="126"/>
        <v>0</v>
      </c>
      <c r="Q186" s="5">
        <f t="shared" si="127"/>
        <v>5.9908070912191045</v>
      </c>
      <c r="R186" s="5">
        <f t="shared" si="127"/>
        <v>4.5785316593828522</v>
      </c>
      <c r="S186" s="5">
        <f t="shared" si="127"/>
        <v>4.5045174402643147</v>
      </c>
      <c r="T186" s="5">
        <f t="shared" si="127"/>
        <v>5.9167928721005669</v>
      </c>
      <c r="U186" s="2">
        <f t="shared" si="128"/>
        <v>2258.7511863952559</v>
      </c>
      <c r="V186" s="2">
        <f t="shared" si="129"/>
        <v>1675.9488043301342</v>
      </c>
      <c r="W186" s="2">
        <f t="shared" si="130"/>
        <v>2593.561558071975</v>
      </c>
      <c r="X186" s="2">
        <f t="shared" si="131"/>
        <v>3471.7384512026342</v>
      </c>
      <c r="Y186" s="2">
        <f t="shared" si="132"/>
        <v>10000</v>
      </c>
      <c r="Z186" s="2">
        <f t="shared" si="133"/>
        <v>-2246.4153641775997</v>
      </c>
      <c r="AA186" s="2">
        <f t="shared" si="133"/>
        <v>-1670.6006145119695</v>
      </c>
      <c r="AB186" s="2">
        <f t="shared" si="133"/>
        <v>-2585.550421420538</v>
      </c>
      <c r="AC186" s="2">
        <f t="shared" si="116"/>
        <v>-3453.2432743798236</v>
      </c>
      <c r="AD186" s="2">
        <f t="shared" si="134"/>
        <v>-9955.8096744899303</v>
      </c>
      <c r="AE186" s="2">
        <f t="shared" si="135"/>
        <v>175.19146103223682</v>
      </c>
      <c r="AF186" s="2">
        <f t="shared" si="136"/>
        <v>-89.518526080187257</v>
      </c>
      <c r="AG186" s="2">
        <f t="shared" si="137"/>
        <v>-151.37291653446638</v>
      </c>
      <c r="AH186" s="2">
        <f t="shared" si="138"/>
        <v>239.46908505230837</v>
      </c>
      <c r="AI186" s="2">
        <f t="shared" si="139"/>
        <v>173.76910346989155</v>
      </c>
      <c r="AJ186" s="2">
        <f t="shared" si="140"/>
        <v>-157.7431000398733</v>
      </c>
      <c r="AK186" s="2">
        <f t="shared" si="141"/>
        <v>-99.420395373719572</v>
      </c>
      <c r="AL186" s="2">
        <f t="shared" si="142"/>
        <v>136.29678624479277</v>
      </c>
      <c r="AM186" s="2">
        <f t="shared" si="143"/>
        <v>265.95736277379086</v>
      </c>
      <c r="AN186" s="2">
        <f t="shared" si="144"/>
        <v>145.09065360499079</v>
      </c>
      <c r="AO186" s="2">
        <f t="shared" si="145"/>
        <v>-25178.688843158408</v>
      </c>
      <c r="AP186" s="2">
        <f t="shared" si="146"/>
        <v>16821.42959501738</v>
      </c>
      <c r="AQ186" s="2">
        <f t="shared" si="147"/>
        <v>28910.87777157416</v>
      </c>
      <c r="AR186" s="2">
        <f t="shared" si="148"/>
        <v>-34845.696824588675</v>
      </c>
      <c r="AS186" s="2">
        <f t="shared" si="149"/>
        <v>-14292.078301155543</v>
      </c>
      <c r="AT186" s="2">
        <f t="shared" si="150"/>
        <v>-22670.993264496712</v>
      </c>
      <c r="AU186" s="2">
        <f t="shared" si="151"/>
        <v>-18682.090225544485</v>
      </c>
      <c r="AV186" s="2">
        <f t="shared" si="152"/>
        <v>26031.471269725869</v>
      </c>
      <c r="AW186" s="2">
        <f t="shared" si="153"/>
        <v>38700.066981332166</v>
      </c>
      <c r="AX186" s="2">
        <f t="shared" si="154"/>
        <v>23378.454761016834</v>
      </c>
      <c r="AY186" s="2">
        <f t="shared" si="155"/>
        <v>-22.652823386192221</v>
      </c>
      <c r="AZ186" s="2">
        <f t="shared" si="156"/>
        <v>-25.158509148920519</v>
      </c>
      <c r="BA186" s="2">
        <f t="shared" si="157"/>
        <v>22.652823386192217</v>
      </c>
      <c r="BB186" s="2">
        <f t="shared" si="158"/>
        <v>25.15850914892054</v>
      </c>
      <c r="BC186" s="2">
        <f t="shared" si="159"/>
        <v>85.953948377461899</v>
      </c>
      <c r="BD186" s="2">
        <f t="shared" si="160"/>
        <v>83.448262614733608</v>
      </c>
      <c r="BE186" s="2">
        <f t="shared" si="161"/>
        <v>131.25959514984635</v>
      </c>
      <c r="BF186" s="2">
        <f t="shared" si="162"/>
        <v>133.76528091257467</v>
      </c>
      <c r="BG186" s="2">
        <f t="shared" si="163"/>
        <v>154.7171070794314</v>
      </c>
      <c r="BH186" s="2">
        <f t="shared" si="164"/>
        <v>150.2068727065205</v>
      </c>
      <c r="BI186" s="2">
        <f t="shared" si="165"/>
        <v>236.26727126972341</v>
      </c>
      <c r="BJ186" s="2">
        <f t="shared" si="166"/>
        <v>240.7775056426344</v>
      </c>
      <c r="BK186" s="2">
        <f t="shared" si="167"/>
        <v>4400.842156926049</v>
      </c>
      <c r="BL186" s="2">
        <f t="shared" si="168"/>
        <v>4272.5510458743611</v>
      </c>
      <c r="BM186" s="2">
        <f t="shared" si="169"/>
        <v>6720.4912716721337</v>
      </c>
      <c r="BN186" s="2">
        <f t="shared" si="170"/>
        <v>6848.7823827238226</v>
      </c>
      <c r="BO186" s="2">
        <f t="shared" si="171"/>
        <v>2819.1520282745701</v>
      </c>
    </row>
    <row r="187" spans="6:67" x14ac:dyDescent="0.25">
      <c r="F187" s="5">
        <v>0.14899999999999999</v>
      </c>
      <c r="G187" s="5">
        <f t="shared" si="117"/>
        <v>3.9008108782073263</v>
      </c>
      <c r="H187" s="2">
        <f t="shared" si="118"/>
        <v>223.49999999999997</v>
      </c>
      <c r="I187" s="4">
        <f t="shared" si="119"/>
        <v>0.72537437101228786</v>
      </c>
      <c r="J187" s="2">
        <f t="shared" si="120"/>
        <v>-0.68835457569375369</v>
      </c>
      <c r="K187" s="2">
        <f t="shared" si="121"/>
        <v>-0.72537437101228797</v>
      </c>
      <c r="L187" s="2">
        <f t="shared" si="122"/>
        <v>0.68835457569375302</v>
      </c>
      <c r="M187" s="2">
        <f t="shared" si="123"/>
        <v>0</v>
      </c>
      <c r="N187" s="2">
        <f t="shared" si="124"/>
        <v>0</v>
      </c>
      <c r="O187" s="2">
        <f t="shared" si="125"/>
        <v>0</v>
      </c>
      <c r="P187" s="2">
        <f t="shared" si="126"/>
        <v>0</v>
      </c>
      <c r="Q187" s="5">
        <f t="shared" si="127"/>
        <v>5.9730366367539975</v>
      </c>
      <c r="R187" s="5">
        <f t="shared" si="127"/>
        <v>4.5593076900479561</v>
      </c>
      <c r="S187" s="5">
        <f t="shared" si="127"/>
        <v>4.5222878947294216</v>
      </c>
      <c r="T187" s="5">
        <f t="shared" si="127"/>
        <v>5.9360168414354622</v>
      </c>
      <c r="U187" s="2">
        <f t="shared" si="128"/>
        <v>2234.9994118107184</v>
      </c>
      <c r="V187" s="2">
        <f t="shared" si="129"/>
        <v>1680.9436411385509</v>
      </c>
      <c r="W187" s="2">
        <f t="shared" si="130"/>
        <v>2616.7033450931344</v>
      </c>
      <c r="X187" s="2">
        <f t="shared" si="131"/>
        <v>3467.3536019575945</v>
      </c>
      <c r="Y187" s="2">
        <f t="shared" si="132"/>
        <v>9999.9999999999982</v>
      </c>
      <c r="Z187" s="2">
        <f t="shared" si="133"/>
        <v>-2222.8655469901096</v>
      </c>
      <c r="AA187" s="2">
        <f t="shared" si="133"/>
        <v>-1675.62443874624</v>
      </c>
      <c r="AB187" s="2">
        <f t="shared" si="133"/>
        <v>-2608.5568618554694</v>
      </c>
      <c r="AC187" s="2">
        <f t="shared" si="116"/>
        <v>-3448.7616655388765</v>
      </c>
      <c r="AD187" s="2">
        <f t="shared" si="134"/>
        <v>-9955.8085131306943</v>
      </c>
      <c r="AE187" s="2">
        <f t="shared" si="135"/>
        <v>168.70394460892871</v>
      </c>
      <c r="AF187" s="2">
        <f t="shared" si="136"/>
        <v>-91.977836816146834</v>
      </c>
      <c r="AG187" s="2">
        <f t="shared" si="137"/>
        <v>-149.65845319882081</v>
      </c>
      <c r="AH187" s="2">
        <f t="shared" si="138"/>
        <v>246.83436755447931</v>
      </c>
      <c r="AI187" s="2">
        <f t="shared" si="139"/>
        <v>173.90202214844038</v>
      </c>
      <c r="AJ187" s="2">
        <f t="shared" si="140"/>
        <v>-160.09406569890302</v>
      </c>
      <c r="AK187" s="2">
        <f t="shared" si="141"/>
        <v>-96.924416403191174</v>
      </c>
      <c r="AL187" s="2">
        <f t="shared" si="142"/>
        <v>142.02056919503798</v>
      </c>
      <c r="AM187" s="2">
        <f t="shared" si="143"/>
        <v>260.109150765207</v>
      </c>
      <c r="AN187" s="2">
        <f t="shared" si="144"/>
        <v>145.11123785815079</v>
      </c>
      <c r="AO187" s="2">
        <f t="shared" si="145"/>
        <v>-24318.169388325496</v>
      </c>
      <c r="AP187" s="2">
        <f t="shared" si="146"/>
        <v>17356.27870291561</v>
      </c>
      <c r="AQ187" s="2">
        <f t="shared" si="147"/>
        <v>28471.343146090236</v>
      </c>
      <c r="AR187" s="2">
        <f t="shared" si="148"/>
        <v>-35801.530761835893</v>
      </c>
      <c r="AS187" s="2">
        <f t="shared" si="149"/>
        <v>-14292.078301155543</v>
      </c>
      <c r="AT187" s="2">
        <f t="shared" si="150"/>
        <v>-23077.081076891343</v>
      </c>
      <c r="AU187" s="2">
        <f t="shared" si="151"/>
        <v>-18289.701545969718</v>
      </c>
      <c r="AV187" s="2">
        <f t="shared" si="152"/>
        <v>27018.295812420158</v>
      </c>
      <c r="AW187" s="2">
        <f t="shared" si="153"/>
        <v>37726.941571457755</v>
      </c>
      <c r="AX187" s="2">
        <f t="shared" si="154"/>
        <v>23378.454761016848</v>
      </c>
      <c r="AY187" s="2">
        <f t="shared" si="155"/>
        <v>-23.30363382287911</v>
      </c>
      <c r="AZ187" s="2">
        <f t="shared" si="156"/>
        <v>-24.556906169375232</v>
      </c>
      <c r="BA187" s="2">
        <f t="shared" si="157"/>
        <v>23.303633822879107</v>
      </c>
      <c r="BB187" s="2">
        <f t="shared" si="158"/>
        <v>24.556906169375257</v>
      </c>
      <c r="BC187" s="2">
        <f t="shared" si="159"/>
        <v>85.303137940775017</v>
      </c>
      <c r="BD187" s="2">
        <f t="shared" si="160"/>
        <v>84.049865594278884</v>
      </c>
      <c r="BE187" s="2">
        <f t="shared" si="161"/>
        <v>131.91040558653322</v>
      </c>
      <c r="BF187" s="2">
        <f t="shared" si="162"/>
        <v>133.16367793302939</v>
      </c>
      <c r="BG187" s="2">
        <f t="shared" si="163"/>
        <v>153.545648293395</v>
      </c>
      <c r="BH187" s="2">
        <f t="shared" si="164"/>
        <v>151.28975806970197</v>
      </c>
      <c r="BI187" s="2">
        <f t="shared" si="165"/>
        <v>237.43873005575978</v>
      </c>
      <c r="BJ187" s="2">
        <f t="shared" si="166"/>
        <v>239.69462027945292</v>
      </c>
      <c r="BK187" s="2">
        <f t="shared" si="167"/>
        <v>4367.520662567681</v>
      </c>
      <c r="BL187" s="2">
        <f t="shared" si="168"/>
        <v>4303.3531184270787</v>
      </c>
      <c r="BM187" s="2">
        <f t="shared" si="169"/>
        <v>6753.8127660305008</v>
      </c>
      <c r="BN187" s="2">
        <f t="shared" si="170"/>
        <v>6817.980310171105</v>
      </c>
      <c r="BO187" s="2">
        <f t="shared" si="171"/>
        <v>2819.1520282745696</v>
      </c>
    </row>
    <row r="188" spans="6:67" x14ac:dyDescent="0.25">
      <c r="F188" s="5">
        <v>0.15</v>
      </c>
      <c r="G188" s="5">
        <f t="shared" si="117"/>
        <v>3.926990816987241</v>
      </c>
      <c r="H188" s="2">
        <f t="shared" si="118"/>
        <v>224.99999999999997</v>
      </c>
      <c r="I188" s="4">
        <f t="shared" si="119"/>
        <v>0.70710678118654791</v>
      </c>
      <c r="J188" s="2">
        <f t="shared" si="120"/>
        <v>-0.7071067811865468</v>
      </c>
      <c r="K188" s="2">
        <f t="shared" si="121"/>
        <v>-0.70710678118654835</v>
      </c>
      <c r="L188" s="2">
        <f t="shared" si="122"/>
        <v>0.70710678118654668</v>
      </c>
      <c r="M188" s="2">
        <f t="shared" si="123"/>
        <v>0</v>
      </c>
      <c r="N188" s="2">
        <f t="shared" si="124"/>
        <v>0</v>
      </c>
      <c r="O188" s="2">
        <f t="shared" si="125"/>
        <v>0</v>
      </c>
      <c r="P188" s="2">
        <f t="shared" si="126"/>
        <v>0</v>
      </c>
      <c r="Q188" s="5">
        <f t="shared" si="127"/>
        <v>5.9547690469282575</v>
      </c>
      <c r="R188" s="5">
        <f t="shared" si="127"/>
        <v>4.5405554845551626</v>
      </c>
      <c r="S188" s="5">
        <f t="shared" si="127"/>
        <v>4.5405554845551617</v>
      </c>
      <c r="T188" s="5">
        <f t="shared" si="127"/>
        <v>5.9547690469282566</v>
      </c>
      <c r="U188" s="2">
        <f t="shared" si="128"/>
        <v>2211.581673848505</v>
      </c>
      <c r="V188" s="2">
        <f t="shared" si="129"/>
        <v>1686.3473998063002</v>
      </c>
      <c r="W188" s="2">
        <f t="shared" si="130"/>
        <v>2639.917567927283</v>
      </c>
      <c r="X188" s="2">
        <f t="shared" si="131"/>
        <v>3462.1533584179097</v>
      </c>
      <c r="Y188" s="2">
        <f t="shared" si="132"/>
        <v>9999.9999999999982</v>
      </c>
      <c r="Z188" s="2">
        <f t="shared" si="133"/>
        <v>-2199.648207534296</v>
      </c>
      <c r="AA188" s="2">
        <f t="shared" si="133"/>
        <v>-1681.0548803727595</v>
      </c>
      <c r="AB188" s="2">
        <f t="shared" si="133"/>
        <v>-2631.6323148217807</v>
      </c>
      <c r="AC188" s="2">
        <f t="shared" si="116"/>
        <v>-3443.4719364447342</v>
      </c>
      <c r="AD188" s="2">
        <f t="shared" si="134"/>
        <v>-9955.8073391735707</v>
      </c>
      <c r="AE188" s="2">
        <f t="shared" si="135"/>
        <v>162.23634487024464</v>
      </c>
      <c r="AF188" s="2">
        <f t="shared" si="136"/>
        <v>-94.398204454315405</v>
      </c>
      <c r="AG188" s="2">
        <f t="shared" si="137"/>
        <v>-147.77707034052625</v>
      </c>
      <c r="AH188" s="2">
        <f t="shared" si="138"/>
        <v>253.97529419410384</v>
      </c>
      <c r="AI188" s="2">
        <f t="shared" si="139"/>
        <v>174.03636426950681</v>
      </c>
      <c r="AJ188" s="2">
        <f t="shared" si="140"/>
        <v>-162.23634487024447</v>
      </c>
      <c r="AK188" s="2">
        <f t="shared" si="141"/>
        <v>-94.398204454315604</v>
      </c>
      <c r="AL188" s="2">
        <f t="shared" si="142"/>
        <v>147.77707034052591</v>
      </c>
      <c r="AM188" s="2">
        <f t="shared" si="143"/>
        <v>253.97529419410444</v>
      </c>
      <c r="AN188" s="2">
        <f t="shared" si="144"/>
        <v>145.11781521007029</v>
      </c>
      <c r="AO188" s="2">
        <f t="shared" si="145"/>
        <v>-23457.36598089261</v>
      </c>
      <c r="AP188" s="2">
        <f t="shared" si="146"/>
        <v>17886.415227590034</v>
      </c>
      <c r="AQ188" s="2">
        <f t="shared" si="147"/>
        <v>28000.554210823233</v>
      </c>
      <c r="AR188" s="2">
        <f t="shared" si="148"/>
        <v>-36721.681758676204</v>
      </c>
      <c r="AS188" s="2">
        <f t="shared" si="149"/>
        <v>-14292.078301155547</v>
      </c>
      <c r="AT188" s="2">
        <f t="shared" si="150"/>
        <v>-23457.365980892584</v>
      </c>
      <c r="AU188" s="2">
        <f t="shared" si="151"/>
        <v>-17886.415227590074</v>
      </c>
      <c r="AV188" s="2">
        <f t="shared" si="152"/>
        <v>28000.554210823168</v>
      </c>
      <c r="AW188" s="2">
        <f t="shared" si="153"/>
        <v>36721.681758676292</v>
      </c>
      <c r="AX188" s="2">
        <f t="shared" si="154"/>
        <v>23378.454761016801</v>
      </c>
      <c r="AY188" s="2">
        <f t="shared" si="155"/>
        <v>-23.938473112986269</v>
      </c>
      <c r="AZ188" s="2">
        <f t="shared" si="156"/>
        <v>-23.938473112986312</v>
      </c>
      <c r="BA188" s="2">
        <f t="shared" si="157"/>
        <v>23.938473112986255</v>
      </c>
      <c r="BB188" s="2">
        <f t="shared" si="158"/>
        <v>23.938473112986312</v>
      </c>
      <c r="BC188" s="2">
        <f t="shared" si="159"/>
        <v>84.66829865066785</v>
      </c>
      <c r="BD188" s="2">
        <f t="shared" si="160"/>
        <v>84.668298650667808</v>
      </c>
      <c r="BE188" s="2">
        <f t="shared" si="161"/>
        <v>132.54524487664037</v>
      </c>
      <c r="BF188" s="2">
        <f t="shared" si="162"/>
        <v>132.54524487664042</v>
      </c>
      <c r="BG188" s="2">
        <f t="shared" si="163"/>
        <v>152.40293757120213</v>
      </c>
      <c r="BH188" s="2">
        <f t="shared" si="164"/>
        <v>152.40293757120205</v>
      </c>
      <c r="BI188" s="2">
        <f t="shared" si="165"/>
        <v>238.58144077795265</v>
      </c>
      <c r="BJ188" s="2">
        <f t="shared" si="166"/>
        <v>238.58144077795276</v>
      </c>
      <c r="BK188" s="2">
        <f t="shared" si="167"/>
        <v>4335.0168909141939</v>
      </c>
      <c r="BL188" s="2">
        <f t="shared" si="168"/>
        <v>4335.0168909141921</v>
      </c>
      <c r="BM188" s="2">
        <f t="shared" si="169"/>
        <v>6786.316537683987</v>
      </c>
      <c r="BN188" s="2">
        <f t="shared" si="170"/>
        <v>6786.3165376839897</v>
      </c>
      <c r="BO188" s="2">
        <f t="shared" si="171"/>
        <v>2819.1520282745696</v>
      </c>
    </row>
    <row r="189" spans="6:67" x14ac:dyDescent="0.25">
      <c r="F189" s="5">
        <v>0.151</v>
      </c>
      <c r="G189" s="5">
        <f t="shared" si="117"/>
        <v>3.953170755767156</v>
      </c>
      <c r="H189" s="2">
        <f t="shared" si="118"/>
        <v>226.49999999999997</v>
      </c>
      <c r="I189" s="4">
        <f t="shared" si="119"/>
        <v>0.68835457569375436</v>
      </c>
      <c r="J189" s="2">
        <f t="shared" si="120"/>
        <v>-0.72537437101228697</v>
      </c>
      <c r="K189" s="2">
        <f t="shared" si="121"/>
        <v>-0.68835457569375469</v>
      </c>
      <c r="L189" s="2">
        <f t="shared" si="122"/>
        <v>0.72537437101228686</v>
      </c>
      <c r="M189" s="2">
        <f t="shared" si="123"/>
        <v>0</v>
      </c>
      <c r="N189" s="2">
        <f t="shared" si="124"/>
        <v>0</v>
      </c>
      <c r="O189" s="2">
        <f t="shared" si="125"/>
        <v>0</v>
      </c>
      <c r="P189" s="2">
        <f t="shared" si="126"/>
        <v>0</v>
      </c>
      <c r="Q189" s="5">
        <f t="shared" si="127"/>
        <v>5.9360168414354639</v>
      </c>
      <c r="R189" s="5">
        <f t="shared" si="127"/>
        <v>4.5222878947294225</v>
      </c>
      <c r="S189" s="5">
        <f t="shared" si="127"/>
        <v>4.5593076900479552</v>
      </c>
      <c r="T189" s="5">
        <f t="shared" si="127"/>
        <v>5.9730366367539967</v>
      </c>
      <c r="U189" s="2">
        <f t="shared" si="128"/>
        <v>2188.5142310273295</v>
      </c>
      <c r="V189" s="2">
        <f t="shared" si="129"/>
        <v>1692.1561676962576</v>
      </c>
      <c r="W189" s="2">
        <f t="shared" si="130"/>
        <v>2663.1885258765237</v>
      </c>
      <c r="X189" s="2">
        <f t="shared" si="131"/>
        <v>3456.1410753998871</v>
      </c>
      <c r="Y189" s="2">
        <f t="shared" si="132"/>
        <v>9999.9999999999964</v>
      </c>
      <c r="Z189" s="2">
        <f t="shared" si="133"/>
        <v>-2176.7794263014002</v>
      </c>
      <c r="AA189" s="2">
        <f t="shared" si="133"/>
        <v>-1686.8880421055217</v>
      </c>
      <c r="AB189" s="2">
        <f t="shared" si="133"/>
        <v>-2654.7610935514149</v>
      </c>
      <c r="AC189" s="2">
        <f t="shared" si="116"/>
        <v>-3437.3776035223354</v>
      </c>
      <c r="AD189" s="2">
        <f t="shared" si="134"/>
        <v>-9955.8061654806734</v>
      </c>
      <c r="AE189" s="2">
        <f t="shared" si="135"/>
        <v>155.79620313158256</v>
      </c>
      <c r="AF189" s="2">
        <f t="shared" si="136"/>
        <v>-96.780353456250296</v>
      </c>
      <c r="AG189" s="2">
        <f t="shared" si="137"/>
        <v>-145.72429060012465</v>
      </c>
      <c r="AH189" s="2">
        <f t="shared" si="138"/>
        <v>260.87909887749208</v>
      </c>
      <c r="AI189" s="2">
        <f t="shared" si="139"/>
        <v>174.17065795269968</v>
      </c>
      <c r="AJ189" s="2">
        <f t="shared" si="140"/>
        <v>-164.17494245429711</v>
      </c>
      <c r="AK189" s="2">
        <f t="shared" si="141"/>
        <v>-91.841126184123652</v>
      </c>
      <c r="AL189" s="2">
        <f t="shared" si="142"/>
        <v>153.56136120507841</v>
      </c>
      <c r="AM189" s="2">
        <f t="shared" si="143"/>
        <v>247.56502103124811</v>
      </c>
      <c r="AN189" s="2">
        <f t="shared" si="144"/>
        <v>145.11031359790579</v>
      </c>
      <c r="AO189" s="2">
        <f t="shared" si="145"/>
        <v>-22597.106773478408</v>
      </c>
      <c r="AP189" s="2">
        <f t="shared" si="146"/>
        <v>18411.700736958523</v>
      </c>
      <c r="AQ189" s="2">
        <f t="shared" si="147"/>
        <v>27498.270115833158</v>
      </c>
      <c r="AR189" s="2">
        <f t="shared" si="148"/>
        <v>-37604.942380468827</v>
      </c>
      <c r="AS189" s="2">
        <f t="shared" si="149"/>
        <v>-14292.078301155554</v>
      </c>
      <c r="AT189" s="2">
        <f t="shared" si="150"/>
        <v>-23812.38200674333</v>
      </c>
      <c r="AU189" s="2">
        <f t="shared" si="151"/>
        <v>-17472.05161233191</v>
      </c>
      <c r="AV189" s="2">
        <f t="shared" si="152"/>
        <v>28977.130527672347</v>
      </c>
      <c r="AW189" s="2">
        <f t="shared" si="153"/>
        <v>35685.757852419702</v>
      </c>
      <c r="AX189" s="2">
        <f t="shared" si="154"/>
        <v>23378.454761016812</v>
      </c>
      <c r="AY189" s="2">
        <f t="shared" si="155"/>
        <v>-24.55690616937521</v>
      </c>
      <c r="AZ189" s="2">
        <f t="shared" si="156"/>
        <v>-23.303633822879139</v>
      </c>
      <c r="BA189" s="2">
        <f t="shared" si="157"/>
        <v>24.5569061693752</v>
      </c>
      <c r="BB189" s="2">
        <f t="shared" si="158"/>
        <v>23.303633822879146</v>
      </c>
      <c r="BC189" s="2">
        <f t="shared" si="159"/>
        <v>84.049865594278913</v>
      </c>
      <c r="BD189" s="2">
        <f t="shared" si="160"/>
        <v>85.303137940774988</v>
      </c>
      <c r="BE189" s="2">
        <f t="shared" si="161"/>
        <v>133.16367793302933</v>
      </c>
      <c r="BF189" s="2">
        <f t="shared" si="162"/>
        <v>131.91040558653327</v>
      </c>
      <c r="BG189" s="2">
        <f t="shared" si="163"/>
        <v>151.28975806970203</v>
      </c>
      <c r="BH189" s="2">
        <f t="shared" si="164"/>
        <v>153.54564829339498</v>
      </c>
      <c r="BI189" s="2">
        <f t="shared" si="165"/>
        <v>239.69462027945281</v>
      </c>
      <c r="BJ189" s="2">
        <f t="shared" si="166"/>
        <v>237.43873005575989</v>
      </c>
      <c r="BK189" s="2">
        <f t="shared" si="167"/>
        <v>4303.3531184270805</v>
      </c>
      <c r="BL189" s="2">
        <f t="shared" si="168"/>
        <v>4367.5206625676792</v>
      </c>
      <c r="BM189" s="2">
        <f t="shared" si="169"/>
        <v>6817.9803101711022</v>
      </c>
      <c r="BN189" s="2">
        <f t="shared" si="170"/>
        <v>6753.8127660305045</v>
      </c>
      <c r="BO189" s="2">
        <f t="shared" si="171"/>
        <v>2819.1520282745701</v>
      </c>
    </row>
    <row r="190" spans="6:67" x14ac:dyDescent="0.25">
      <c r="F190" s="5">
        <v>0.152</v>
      </c>
      <c r="G190" s="5">
        <f t="shared" si="117"/>
        <v>3.9793506945470711</v>
      </c>
      <c r="H190" s="2">
        <f t="shared" si="118"/>
        <v>228</v>
      </c>
      <c r="I190" s="4">
        <f t="shared" si="119"/>
        <v>0.66913060635885846</v>
      </c>
      <c r="J190" s="2">
        <f t="shared" si="120"/>
        <v>-0.74314482547739369</v>
      </c>
      <c r="K190" s="2">
        <f t="shared" si="121"/>
        <v>-0.6691306063588589</v>
      </c>
      <c r="L190" s="2">
        <f t="shared" si="122"/>
        <v>0.74314482547739358</v>
      </c>
      <c r="M190" s="2">
        <f t="shared" si="123"/>
        <v>0</v>
      </c>
      <c r="N190" s="2">
        <f t="shared" si="124"/>
        <v>0</v>
      </c>
      <c r="O190" s="2">
        <f t="shared" si="125"/>
        <v>0</v>
      </c>
      <c r="P190" s="2">
        <f t="shared" si="126"/>
        <v>0</v>
      </c>
      <c r="Q190" s="5">
        <f t="shared" si="127"/>
        <v>5.9167928721005678</v>
      </c>
      <c r="R190" s="5">
        <f t="shared" si="127"/>
        <v>4.5045174402643156</v>
      </c>
      <c r="S190" s="5">
        <f t="shared" si="127"/>
        <v>4.5785316593828504</v>
      </c>
      <c r="T190" s="5">
        <f t="shared" si="127"/>
        <v>5.9908070912191036</v>
      </c>
      <c r="U190" s="2">
        <f t="shared" si="128"/>
        <v>2165.8126834493992</v>
      </c>
      <c r="V190" s="2">
        <f t="shared" si="129"/>
        <v>1698.3661729399225</v>
      </c>
      <c r="W190" s="2">
        <f t="shared" si="130"/>
        <v>2686.5000610178299</v>
      </c>
      <c r="X190" s="2">
        <f t="shared" si="131"/>
        <v>3449.321082592845</v>
      </c>
      <c r="Y190" s="2">
        <f t="shared" si="132"/>
        <v>9999.9999999999964</v>
      </c>
      <c r="Z190" s="2">
        <f t="shared" si="133"/>
        <v>-2154.2746343974591</v>
      </c>
      <c r="AA190" s="2">
        <f t="shared" si="133"/>
        <v>-1693.1201653974163</v>
      </c>
      <c r="AB190" s="2">
        <f t="shared" si="133"/>
        <v>-2677.9270591243881</v>
      </c>
      <c r="AC190" s="2">
        <f t="shared" si="116"/>
        <v>-3430.4831459919637</v>
      </c>
      <c r="AD190" s="2">
        <f t="shared" si="134"/>
        <v>-9955.805004911228</v>
      </c>
      <c r="AE190" s="2">
        <f t="shared" si="135"/>
        <v>149.39062633610871</v>
      </c>
      <c r="AF190" s="2">
        <f t="shared" si="136"/>
        <v>-99.12494274186848</v>
      </c>
      <c r="AG190" s="2">
        <f t="shared" si="137"/>
        <v>-143.49574709877399</v>
      </c>
      <c r="AH190" s="2">
        <f t="shared" si="138"/>
        <v>267.53349535285741</v>
      </c>
      <c r="AI190" s="2">
        <f t="shared" si="139"/>
        <v>174.30343184832367</v>
      </c>
      <c r="AJ190" s="2">
        <f t="shared" si="140"/>
        <v>-165.91509920705386</v>
      </c>
      <c r="AK190" s="2">
        <f t="shared" si="141"/>
        <v>-89.252499335570349</v>
      </c>
      <c r="AL190" s="2">
        <f t="shared" si="142"/>
        <v>159.36817255266294</v>
      </c>
      <c r="AM190" s="2">
        <f t="shared" si="143"/>
        <v>240.88824120085064</v>
      </c>
      <c r="AN190" s="2">
        <f t="shared" si="144"/>
        <v>145.08881521088938</v>
      </c>
      <c r="AO190" s="2">
        <f t="shared" si="145"/>
        <v>-21738.173312043044</v>
      </c>
      <c r="AP190" s="2">
        <f t="shared" si="146"/>
        <v>18931.980497792218</v>
      </c>
      <c r="AQ190" s="2">
        <f t="shared" si="147"/>
        <v>26964.291222179578</v>
      </c>
      <c r="AR190" s="2">
        <f t="shared" si="148"/>
        <v>-38450.176709084306</v>
      </c>
      <c r="AS190" s="2">
        <f t="shared" si="149"/>
        <v>-14292.078301155554</v>
      </c>
      <c r="AT190" s="2">
        <f t="shared" si="150"/>
        <v>-24142.687329880951</v>
      </c>
      <c r="AU190" s="2">
        <f t="shared" si="151"/>
        <v>-17046.431806779972</v>
      </c>
      <c r="AV190" s="2">
        <f t="shared" si="152"/>
        <v>29946.87928485154</v>
      </c>
      <c r="AW190" s="2">
        <f t="shared" si="153"/>
        <v>34620.694612826192</v>
      </c>
      <c r="AX190" s="2">
        <f t="shared" si="154"/>
        <v>23378.454761016805</v>
      </c>
      <c r="AY190" s="2">
        <f t="shared" si="155"/>
        <v>-25.158509148920498</v>
      </c>
      <c r="AZ190" s="2">
        <f t="shared" si="156"/>
        <v>-22.652823386192249</v>
      </c>
      <c r="BA190" s="2">
        <f t="shared" si="157"/>
        <v>25.158509148920487</v>
      </c>
      <c r="BB190" s="2">
        <f t="shared" si="158"/>
        <v>22.652823386192253</v>
      </c>
      <c r="BC190" s="2">
        <f t="shared" si="159"/>
        <v>83.448262614733622</v>
      </c>
      <c r="BD190" s="2">
        <f t="shared" si="160"/>
        <v>85.95394837746187</v>
      </c>
      <c r="BE190" s="2">
        <f t="shared" si="161"/>
        <v>133.76528091257461</v>
      </c>
      <c r="BF190" s="2">
        <f t="shared" si="162"/>
        <v>131.25959514984638</v>
      </c>
      <c r="BG190" s="2">
        <f t="shared" si="163"/>
        <v>150.2068727065205</v>
      </c>
      <c r="BH190" s="2">
        <f t="shared" si="164"/>
        <v>154.71710707943137</v>
      </c>
      <c r="BI190" s="2">
        <f t="shared" si="165"/>
        <v>240.77750564263428</v>
      </c>
      <c r="BJ190" s="2">
        <f t="shared" si="166"/>
        <v>236.26727126972349</v>
      </c>
      <c r="BK190" s="2">
        <f t="shared" si="167"/>
        <v>4272.551045874362</v>
      </c>
      <c r="BL190" s="2">
        <f t="shared" si="168"/>
        <v>4400.8421569260481</v>
      </c>
      <c r="BM190" s="2">
        <f t="shared" si="169"/>
        <v>6848.7823827238199</v>
      </c>
      <c r="BN190" s="2">
        <f t="shared" si="170"/>
        <v>6720.4912716721346</v>
      </c>
      <c r="BO190" s="2">
        <f t="shared" si="171"/>
        <v>2819.1520282745696</v>
      </c>
    </row>
    <row r="191" spans="6:67" x14ac:dyDescent="0.25">
      <c r="F191" s="5">
        <v>0.153</v>
      </c>
      <c r="G191" s="5">
        <f t="shared" si="117"/>
        <v>4.0055306333269858</v>
      </c>
      <c r="H191" s="2">
        <f t="shared" si="118"/>
        <v>229.49999999999997</v>
      </c>
      <c r="I191" s="4">
        <f t="shared" si="119"/>
        <v>0.6494480483301841</v>
      </c>
      <c r="J191" s="2">
        <f t="shared" si="120"/>
        <v>-0.76040596560003049</v>
      </c>
      <c r="K191" s="2">
        <f t="shared" si="121"/>
        <v>-0.64944804833018421</v>
      </c>
      <c r="L191" s="2">
        <f t="shared" si="122"/>
        <v>0.76040596560003038</v>
      </c>
      <c r="M191" s="2">
        <f t="shared" si="123"/>
        <v>0</v>
      </c>
      <c r="N191" s="2">
        <f t="shared" si="124"/>
        <v>0</v>
      </c>
      <c r="O191" s="2">
        <f t="shared" si="125"/>
        <v>0</v>
      </c>
      <c r="P191" s="2">
        <f t="shared" si="126"/>
        <v>0</v>
      </c>
      <c r="Q191" s="5">
        <f t="shared" si="127"/>
        <v>5.8971103140718935</v>
      </c>
      <c r="R191" s="5">
        <f t="shared" si="127"/>
        <v>4.487256300141679</v>
      </c>
      <c r="S191" s="5">
        <f t="shared" si="127"/>
        <v>4.5982142174115257</v>
      </c>
      <c r="T191" s="5">
        <f t="shared" si="127"/>
        <v>6.0080682313417402</v>
      </c>
      <c r="U191" s="2">
        <f t="shared" si="128"/>
        <v>2143.4919626822052</v>
      </c>
      <c r="V191" s="2">
        <f t="shared" si="129"/>
        <v>1704.973786449151</v>
      </c>
      <c r="W191" s="2">
        <f t="shared" si="130"/>
        <v>2709.8355698502028</v>
      </c>
      <c r="X191" s="2">
        <f t="shared" si="131"/>
        <v>3441.6986810184389</v>
      </c>
      <c r="Y191" s="2">
        <f t="shared" si="132"/>
        <v>9999.9999999999982</v>
      </c>
      <c r="Z191" s="2">
        <f t="shared" si="133"/>
        <v>-2132.1486035281227</v>
      </c>
      <c r="AA191" s="2">
        <f t="shared" si="133"/>
        <v>-1699.7476324440306</v>
      </c>
      <c r="AB191" s="2">
        <f t="shared" si="133"/>
        <v>-2701.1136323712121</v>
      </c>
      <c r="AC191" s="2">
        <f t="shared" si="116"/>
        <v>-3422.7940018373129</v>
      </c>
      <c r="AD191" s="2">
        <f t="shared" si="134"/>
        <v>-9955.80387018068</v>
      </c>
      <c r="AE191" s="2">
        <f t="shared" si="135"/>
        <v>143.02628290644975</v>
      </c>
      <c r="AF191" s="2">
        <f t="shared" si="136"/>
        <v>-101.43256513313548</v>
      </c>
      <c r="AG191" s="2">
        <f t="shared" si="137"/>
        <v>-141.08720469505951</v>
      </c>
      <c r="AH191" s="2">
        <f t="shared" si="138"/>
        <v>273.92671817953931</v>
      </c>
      <c r="AI191" s="2">
        <f t="shared" si="139"/>
        <v>174.43323125779406</v>
      </c>
      <c r="AJ191" s="2">
        <f t="shared" si="140"/>
        <v>-167.4622612837058</v>
      </c>
      <c r="AK191" s="2">
        <f t="shared" si="141"/>
        <v>-86.631594757226196</v>
      </c>
      <c r="AL191" s="2">
        <f t="shared" si="142"/>
        <v>165.1918924012412</v>
      </c>
      <c r="AM191" s="2">
        <f t="shared" si="143"/>
        <v>233.95551922953914</v>
      </c>
      <c r="AN191" s="2">
        <f t="shared" si="144"/>
        <v>145.05355558984834</v>
      </c>
      <c r="AO191" s="2">
        <f t="shared" si="145"/>
        <v>-20881.300076630909</v>
      </c>
      <c r="AP191" s="2">
        <f t="shared" si="146"/>
        <v>19447.083576114102</v>
      </c>
      <c r="AQ191" s="2">
        <f t="shared" si="147"/>
        <v>26398.4613320239</v>
      </c>
      <c r="AR191" s="2">
        <f t="shared" si="148"/>
        <v>-39256.323132662656</v>
      </c>
      <c r="AS191" s="2">
        <f t="shared" si="149"/>
        <v>-14292.078301155561</v>
      </c>
      <c r="AT191" s="2">
        <f t="shared" si="150"/>
        <v>-24448.861134589006</v>
      </c>
      <c r="AU191" s="2">
        <f t="shared" si="151"/>
        <v>-16609.378470952881</v>
      </c>
      <c r="AV191" s="2">
        <f t="shared" si="152"/>
        <v>30908.626996638781</v>
      </c>
      <c r="AW191" s="2">
        <f t="shared" si="153"/>
        <v>33528.067369919918</v>
      </c>
      <c r="AX191" s="2">
        <f t="shared" si="154"/>
        <v>23378.454761016812</v>
      </c>
      <c r="AY191" s="2">
        <f t="shared" si="155"/>
        <v>-25.742869742990681</v>
      </c>
      <c r="AZ191" s="2">
        <f t="shared" si="156"/>
        <v>-21.986487835890244</v>
      </c>
      <c r="BA191" s="2">
        <f t="shared" si="157"/>
        <v>25.742869742990678</v>
      </c>
      <c r="BB191" s="2">
        <f t="shared" si="158"/>
        <v>21.986487835890244</v>
      </c>
      <c r="BC191" s="2">
        <f t="shared" si="159"/>
        <v>82.863902020663446</v>
      </c>
      <c r="BD191" s="2">
        <f t="shared" si="160"/>
        <v>86.620283927763879</v>
      </c>
      <c r="BE191" s="2">
        <f t="shared" si="161"/>
        <v>134.34964150664479</v>
      </c>
      <c r="BF191" s="2">
        <f t="shared" si="162"/>
        <v>130.59325959954435</v>
      </c>
      <c r="BG191" s="2">
        <f t="shared" si="163"/>
        <v>149.15502363719418</v>
      </c>
      <c r="BH191" s="2">
        <f t="shared" si="164"/>
        <v>155.91651106997497</v>
      </c>
      <c r="BI191" s="2">
        <f t="shared" si="165"/>
        <v>241.8293547119606</v>
      </c>
      <c r="BJ191" s="2">
        <f t="shared" si="166"/>
        <v>235.06786727917984</v>
      </c>
      <c r="BK191" s="2">
        <f t="shared" si="167"/>
        <v>4242.6317834579686</v>
      </c>
      <c r="BL191" s="2">
        <f t="shared" si="168"/>
        <v>4434.958537101511</v>
      </c>
      <c r="BM191" s="2">
        <f t="shared" si="169"/>
        <v>6878.7016451402133</v>
      </c>
      <c r="BN191" s="2">
        <f t="shared" si="170"/>
        <v>6686.3748914966709</v>
      </c>
      <c r="BO191" s="2">
        <f t="shared" si="171"/>
        <v>2819.1520282745701</v>
      </c>
    </row>
    <row r="192" spans="6:67" x14ac:dyDescent="0.25">
      <c r="F192" s="5">
        <v>0.154</v>
      </c>
      <c r="G192" s="5">
        <f t="shared" si="117"/>
        <v>4.0317105721069009</v>
      </c>
      <c r="H192" s="2">
        <f t="shared" si="118"/>
        <v>230.99999999999997</v>
      </c>
      <c r="I192" s="4">
        <f t="shared" si="119"/>
        <v>0.62932039104983784</v>
      </c>
      <c r="J192" s="2">
        <f t="shared" si="120"/>
        <v>-0.77714596145697057</v>
      </c>
      <c r="K192" s="2">
        <f t="shared" si="121"/>
        <v>-0.62932039104983795</v>
      </c>
      <c r="L192" s="2">
        <f t="shared" si="122"/>
        <v>0.77714596145697046</v>
      </c>
      <c r="M192" s="2">
        <f t="shared" si="123"/>
        <v>0</v>
      </c>
      <c r="N192" s="2">
        <f t="shared" si="124"/>
        <v>0</v>
      </c>
      <c r="O192" s="2">
        <f t="shared" si="125"/>
        <v>0</v>
      </c>
      <c r="P192" s="2">
        <f t="shared" si="126"/>
        <v>0</v>
      </c>
      <c r="Q192" s="5">
        <f t="shared" si="127"/>
        <v>5.8769826567915473</v>
      </c>
      <c r="R192" s="5">
        <f t="shared" si="127"/>
        <v>4.4705163042847387</v>
      </c>
      <c r="S192" s="5">
        <f t="shared" si="127"/>
        <v>4.6183418746918719</v>
      </c>
      <c r="T192" s="5">
        <f t="shared" si="127"/>
        <v>6.0248082271986796</v>
      </c>
      <c r="U192" s="2">
        <f t="shared" si="128"/>
        <v>2121.5663232435654</v>
      </c>
      <c r="V192" s="2">
        <f t="shared" si="129"/>
        <v>1711.9755226849511</v>
      </c>
      <c r="W192" s="2">
        <f t="shared" si="130"/>
        <v>2733.1780163922708</v>
      </c>
      <c r="X192" s="2">
        <f t="shared" si="131"/>
        <v>3433.2801376792113</v>
      </c>
      <c r="Y192" s="2">
        <f t="shared" si="132"/>
        <v>10000</v>
      </c>
      <c r="Z192" s="2">
        <f t="shared" si="133"/>
        <v>-2110.415437551032</v>
      </c>
      <c r="AA192" s="2">
        <f t="shared" si="133"/>
        <v>-1706.7669669495886</v>
      </c>
      <c r="AB192" s="2">
        <f t="shared" si="133"/>
        <v>-2724.3038072224149</v>
      </c>
      <c r="AC192" s="2">
        <f t="shared" si="116"/>
        <v>-3414.3165619983338</v>
      </c>
      <c r="AD192" s="2">
        <f t="shared" si="134"/>
        <v>-9955.8027737213688</v>
      </c>
      <c r="AE192" s="2">
        <f t="shared" si="135"/>
        <v>136.70940069327759</v>
      </c>
      <c r="AF192" s="2">
        <f t="shared" si="136"/>
        <v>-103.70374668468813</v>
      </c>
      <c r="AG192" s="2">
        <f t="shared" si="137"/>
        <v>-138.49458184395073</v>
      </c>
      <c r="AH192" s="2">
        <f t="shared" si="138"/>
        <v>280.04756190697992</v>
      </c>
      <c r="AI192" s="2">
        <f t="shared" si="139"/>
        <v>174.55863407161866</v>
      </c>
      <c r="AJ192" s="2">
        <f t="shared" si="140"/>
        <v>-168.82205018773928</v>
      </c>
      <c r="AK192" s="2">
        <f t="shared" si="141"/>
        <v>-83.977638247760183</v>
      </c>
      <c r="AL192" s="2">
        <f t="shared" si="142"/>
        <v>171.02656531460551</v>
      </c>
      <c r="AM192" s="2">
        <f t="shared" si="143"/>
        <v>226.77804416746298</v>
      </c>
      <c r="AN192" s="2">
        <f t="shared" si="144"/>
        <v>145.00492104656902</v>
      </c>
      <c r="AO192" s="2">
        <f t="shared" si="145"/>
        <v>-20027.17422272711</v>
      </c>
      <c r="AP192" s="2">
        <f t="shared" si="146"/>
        <v>19956.822953516941</v>
      </c>
      <c r="AQ192" s="2">
        <f t="shared" si="147"/>
        <v>25800.669871272061</v>
      </c>
      <c r="AR192" s="2">
        <f t="shared" si="148"/>
        <v>-40022.396903217457</v>
      </c>
      <c r="AS192" s="2">
        <f t="shared" si="149"/>
        <v>-14292.078301155565</v>
      </c>
      <c r="AT192" s="2">
        <f t="shared" si="150"/>
        <v>-24731.50050107776</v>
      </c>
      <c r="AU192" s="2">
        <f t="shared" si="151"/>
        <v>-16160.716581057659</v>
      </c>
      <c r="AV192" s="2">
        <f t="shared" si="152"/>
        <v>31861.173860733401</v>
      </c>
      <c r="AW192" s="2">
        <f t="shared" si="153"/>
        <v>32409.497982418841</v>
      </c>
      <c r="AX192" s="2">
        <f t="shared" si="154"/>
        <v>23378.454761016819</v>
      </c>
      <c r="AY192" s="2">
        <f t="shared" si="155"/>
        <v>-26.309587460024055</v>
      </c>
      <c r="AZ192" s="2">
        <f t="shared" si="156"/>
        <v>-21.305083845075085</v>
      </c>
      <c r="BA192" s="2">
        <f t="shared" si="157"/>
        <v>26.309587460024055</v>
      </c>
      <c r="BB192" s="2">
        <f t="shared" si="158"/>
        <v>21.305083845075089</v>
      </c>
      <c r="BC192" s="2">
        <f t="shared" si="159"/>
        <v>82.297184303630075</v>
      </c>
      <c r="BD192" s="2">
        <f t="shared" si="160"/>
        <v>87.301687918579034</v>
      </c>
      <c r="BE192" s="2">
        <f t="shared" si="161"/>
        <v>134.91635922367817</v>
      </c>
      <c r="BF192" s="2">
        <f t="shared" si="162"/>
        <v>129.91185560872921</v>
      </c>
      <c r="BG192" s="2">
        <f t="shared" si="163"/>
        <v>148.13493174653414</v>
      </c>
      <c r="BH192" s="2">
        <f t="shared" si="164"/>
        <v>157.14303825344226</v>
      </c>
      <c r="BI192" s="2">
        <f t="shared" si="165"/>
        <v>242.8494466026207</v>
      </c>
      <c r="BJ192" s="2">
        <f t="shared" si="166"/>
        <v>233.84134009571258</v>
      </c>
      <c r="BK192" s="2">
        <f t="shared" si="167"/>
        <v>4213.6158363458599</v>
      </c>
      <c r="BL192" s="2">
        <f t="shared" si="168"/>
        <v>4469.8464214312471</v>
      </c>
      <c r="BM192" s="2">
        <f t="shared" si="169"/>
        <v>6907.717592252322</v>
      </c>
      <c r="BN192" s="2">
        <f t="shared" si="170"/>
        <v>6651.4870071669357</v>
      </c>
      <c r="BO192" s="2">
        <f t="shared" si="171"/>
        <v>2819.1520282745701</v>
      </c>
    </row>
    <row r="193" spans="6:67" x14ac:dyDescent="0.25">
      <c r="F193" s="5">
        <v>0.155</v>
      </c>
      <c r="G193" s="5">
        <f t="shared" si="117"/>
        <v>4.057890510886816</v>
      </c>
      <c r="H193" s="2">
        <f t="shared" si="118"/>
        <v>232.5</v>
      </c>
      <c r="I193" s="4">
        <f t="shared" si="119"/>
        <v>0.60876142900872088</v>
      </c>
      <c r="J193" s="2">
        <f t="shared" si="120"/>
        <v>-0.79335334029123494</v>
      </c>
      <c r="K193" s="2">
        <f t="shared" si="121"/>
        <v>-0.60876142900872099</v>
      </c>
      <c r="L193" s="2">
        <f t="shared" si="122"/>
        <v>0.79335334029123483</v>
      </c>
      <c r="M193" s="2">
        <f t="shared" si="123"/>
        <v>0</v>
      </c>
      <c r="N193" s="2">
        <f t="shared" si="124"/>
        <v>0</v>
      </c>
      <c r="O193" s="2">
        <f t="shared" si="125"/>
        <v>0</v>
      </c>
      <c r="P193" s="2">
        <f t="shared" si="126"/>
        <v>0</v>
      </c>
      <c r="Q193" s="5">
        <f t="shared" si="127"/>
        <v>5.8564236947504309</v>
      </c>
      <c r="R193" s="5">
        <f t="shared" si="127"/>
        <v>4.4543089254504746</v>
      </c>
      <c r="S193" s="5">
        <f t="shared" si="127"/>
        <v>4.6389008367329883</v>
      </c>
      <c r="T193" s="5">
        <f t="shared" si="127"/>
        <v>6.0410156060329445</v>
      </c>
      <c r="U193" s="2">
        <f t="shared" si="128"/>
        <v>2100.0493356910551</v>
      </c>
      <c r="V193" s="2">
        <f t="shared" si="129"/>
        <v>1719.3680391875378</v>
      </c>
      <c r="W193" s="2">
        <f t="shared" si="130"/>
        <v>2756.5099467166692</v>
      </c>
      <c r="X193" s="2">
        <f t="shared" si="131"/>
        <v>3424.0726784047361</v>
      </c>
      <c r="Y193" s="2">
        <f t="shared" si="132"/>
        <v>9999.9999999999982</v>
      </c>
      <c r="Z193" s="2">
        <f t="shared" si="133"/>
        <v>-2089.0885655977477</v>
      </c>
      <c r="AA193" s="2">
        <f t="shared" si="133"/>
        <v>-1714.1748336588491</v>
      </c>
      <c r="AB193" s="2">
        <f t="shared" si="133"/>
        <v>-2747.4801654903108</v>
      </c>
      <c r="AC193" s="2">
        <f t="shared" si="116"/>
        <v>-3405.0581627994293</v>
      </c>
      <c r="AD193" s="2">
        <f t="shared" si="134"/>
        <v>-9955.8017275463371</v>
      </c>
      <c r="AE193" s="2">
        <f t="shared" si="135"/>
        <v>130.4457669478808</v>
      </c>
      <c r="AF193" s="2">
        <f t="shared" si="136"/>
        <v>-105.9389458804829</v>
      </c>
      <c r="AG193" s="2">
        <f t="shared" si="137"/>
        <v>-135.71397298493079</v>
      </c>
      <c r="AH193" s="2">
        <f t="shared" si="138"/>
        <v>285.88541826786036</v>
      </c>
      <c r="AI193" s="2">
        <f t="shared" si="139"/>
        <v>174.67826635032748</v>
      </c>
      <c r="AJ193" s="2">
        <f t="shared" si="140"/>
        <v>-170.00023326620888</v>
      </c>
      <c r="AK193" s="2">
        <f t="shared" si="141"/>
        <v>-81.289812252137082</v>
      </c>
      <c r="AL193" s="2">
        <f t="shared" si="142"/>
        <v>176.86589304304761</v>
      </c>
      <c r="AM193" s="2">
        <f t="shared" si="143"/>
        <v>219.36759690658275</v>
      </c>
      <c r="AN193" s="2">
        <f t="shared" si="144"/>
        <v>144.94344443128441</v>
      </c>
      <c r="AO193" s="2">
        <f t="shared" si="145"/>
        <v>-19176.435518761526</v>
      </c>
      <c r="AP193" s="2">
        <f t="shared" si="146"/>
        <v>20460.99565619136</v>
      </c>
      <c r="AQ193" s="2">
        <f t="shared" si="147"/>
        <v>25170.854013599892</v>
      </c>
      <c r="AR193" s="2">
        <f t="shared" si="148"/>
        <v>-40747.492452185288</v>
      </c>
      <c r="AS193" s="2">
        <f t="shared" si="149"/>
        <v>-14292.078301155561</v>
      </c>
      <c r="AT193" s="2">
        <f t="shared" si="150"/>
        <v>-24991.217328703315</v>
      </c>
      <c r="AU193" s="2">
        <f t="shared" si="151"/>
        <v>-15700.274167915917</v>
      </c>
      <c r="AV193" s="2">
        <f t="shared" si="152"/>
        <v>32803.29560660525</v>
      </c>
      <c r="AW193" s="2">
        <f t="shared" si="153"/>
        <v>31266.650651030788</v>
      </c>
      <c r="AX193" s="2">
        <f t="shared" si="154"/>
        <v>23378.454761016808</v>
      </c>
      <c r="AY193" s="2">
        <f t="shared" si="155"/>
        <v>-26.85827390000555</v>
      </c>
      <c r="AZ193" s="2">
        <f t="shared" si="156"/>
        <v>-20.609078414005197</v>
      </c>
      <c r="BA193" s="2">
        <f t="shared" si="157"/>
        <v>26.85827390000555</v>
      </c>
      <c r="BB193" s="2">
        <f t="shared" si="158"/>
        <v>20.6090784140052</v>
      </c>
      <c r="BC193" s="2">
        <f t="shared" si="159"/>
        <v>81.748497863648566</v>
      </c>
      <c r="BD193" s="2">
        <f t="shared" si="160"/>
        <v>87.997693349648927</v>
      </c>
      <c r="BE193" s="2">
        <f t="shared" si="161"/>
        <v>135.46504566365968</v>
      </c>
      <c r="BF193" s="2">
        <f t="shared" si="162"/>
        <v>129.21585017765932</v>
      </c>
      <c r="BG193" s="2">
        <f t="shared" si="163"/>
        <v>147.14729615456741</v>
      </c>
      <c r="BH193" s="2">
        <f t="shared" si="164"/>
        <v>158.39584802936804</v>
      </c>
      <c r="BI193" s="2">
        <f t="shared" si="165"/>
        <v>243.83708219458742</v>
      </c>
      <c r="BJ193" s="2">
        <f t="shared" si="166"/>
        <v>232.58853031978677</v>
      </c>
      <c r="BK193" s="2">
        <f t="shared" si="167"/>
        <v>4185.5230906188071</v>
      </c>
      <c r="BL193" s="2">
        <f t="shared" si="168"/>
        <v>4505.481899502025</v>
      </c>
      <c r="BM193" s="2">
        <f t="shared" si="169"/>
        <v>6935.8103379793756</v>
      </c>
      <c r="BN193" s="2">
        <f t="shared" si="170"/>
        <v>6615.8515290961577</v>
      </c>
      <c r="BO193" s="2">
        <f t="shared" si="171"/>
        <v>2819.1520282745696</v>
      </c>
    </row>
    <row r="194" spans="6:67" x14ac:dyDescent="0.25">
      <c r="F194" s="5">
        <v>0.156</v>
      </c>
      <c r="G194" s="5">
        <f t="shared" si="117"/>
        <v>4.0840704496667311</v>
      </c>
      <c r="H194" s="2">
        <f t="shared" si="118"/>
        <v>234</v>
      </c>
      <c r="I194" s="4">
        <f t="shared" si="119"/>
        <v>0.58778525229247325</v>
      </c>
      <c r="J194" s="2">
        <f t="shared" si="120"/>
        <v>-0.80901699437494734</v>
      </c>
      <c r="K194" s="2">
        <f t="shared" si="121"/>
        <v>-0.58778525229247336</v>
      </c>
      <c r="L194" s="2">
        <f t="shared" si="122"/>
        <v>0.80901699437494723</v>
      </c>
      <c r="M194" s="2">
        <f t="shared" si="123"/>
        <v>0</v>
      </c>
      <c r="N194" s="2">
        <f t="shared" si="124"/>
        <v>0</v>
      </c>
      <c r="O194" s="2">
        <f t="shared" si="125"/>
        <v>0</v>
      </c>
      <c r="P194" s="2">
        <f t="shared" si="126"/>
        <v>0</v>
      </c>
      <c r="Q194" s="5">
        <f t="shared" si="127"/>
        <v>5.8354475180341829</v>
      </c>
      <c r="R194" s="5">
        <f t="shared" si="127"/>
        <v>4.4386452713667621</v>
      </c>
      <c r="S194" s="5">
        <f t="shared" si="127"/>
        <v>4.6598770134492362</v>
      </c>
      <c r="T194" s="5">
        <f t="shared" si="127"/>
        <v>6.056679260116657</v>
      </c>
      <c r="U194" s="2">
        <f t="shared" si="128"/>
        <v>2078.9538813127128</v>
      </c>
      <c r="V194" s="2">
        <f t="shared" si="129"/>
        <v>1727.1481348757954</v>
      </c>
      <c r="W194" s="2">
        <f t="shared" si="130"/>
        <v>2779.8135049033785</v>
      </c>
      <c r="X194" s="2">
        <f t="shared" si="131"/>
        <v>3414.0844789081111</v>
      </c>
      <c r="Y194" s="2">
        <f t="shared" si="132"/>
        <v>9999.9999999999982</v>
      </c>
      <c r="Z194" s="2">
        <f t="shared" si="133"/>
        <v>-2068.1807367631413</v>
      </c>
      <c r="AA194" s="2">
        <f t="shared" si="133"/>
        <v>-1721.9680366627672</v>
      </c>
      <c r="AB194" s="2">
        <f t="shared" si="133"/>
        <v>-2770.6248930639863</v>
      </c>
      <c r="AC194" s="2">
        <f t="shared" si="116"/>
        <v>-3395.0270766277999</v>
      </c>
      <c r="AD194" s="2">
        <f t="shared" si="134"/>
        <v>-9955.8007431176957</v>
      </c>
      <c r="AE194" s="2">
        <f t="shared" si="135"/>
        <v>124.24073023634858</v>
      </c>
      <c r="AF194" s="2">
        <f t="shared" si="136"/>
        <v>-108.13855267851132</v>
      </c>
      <c r="AG194" s="2">
        <f t="shared" si="137"/>
        <v>-132.74167137949473</v>
      </c>
      <c r="AH194" s="2">
        <f t="shared" si="138"/>
        <v>291.43031119929799</v>
      </c>
      <c r="AI194" s="2">
        <f t="shared" si="139"/>
        <v>174.79081737764051</v>
      </c>
      <c r="AJ194" s="2">
        <f t="shared" si="140"/>
        <v>-171.0026948834464</v>
      </c>
      <c r="AK194" s="2">
        <f t="shared" si="141"/>
        <v>-78.567257437886539</v>
      </c>
      <c r="AL194" s="2">
        <f t="shared" si="142"/>
        <v>182.70323657986225</v>
      </c>
      <c r="AM194" s="2">
        <f t="shared" si="143"/>
        <v>211.73651503612712</v>
      </c>
      <c r="AN194" s="2">
        <f t="shared" si="144"/>
        <v>144.86979929465642</v>
      </c>
      <c r="AO194" s="2">
        <f t="shared" si="145"/>
        <v>-18329.676474477139</v>
      </c>
      <c r="AP194" s="2">
        <f t="shared" si="146"/>
        <v>20959.382893762682</v>
      </c>
      <c r="AQ194" s="2">
        <f t="shared" si="147"/>
        <v>24509.000734584853</v>
      </c>
      <c r="AR194" s="2">
        <f t="shared" si="148"/>
        <v>-41430.785455025973</v>
      </c>
      <c r="AS194" s="2">
        <f t="shared" si="149"/>
        <v>-14292.078301155576</v>
      </c>
      <c r="AT194" s="2">
        <f t="shared" si="150"/>
        <v>-25228.635307556127</v>
      </c>
      <c r="AU194" s="2">
        <f t="shared" si="151"/>
        <v>-15227.883033066664</v>
      </c>
      <c r="AV194" s="2">
        <f t="shared" si="152"/>
        <v>33733.745499897283</v>
      </c>
      <c r="AW194" s="2">
        <f t="shared" si="153"/>
        <v>30101.227601742325</v>
      </c>
      <c r="AX194" s="2">
        <f t="shared" si="154"/>
        <v>23378.454761016819</v>
      </c>
      <c r="AY194" s="2">
        <f t="shared" si="155"/>
        <v>-27.388553020656701</v>
      </c>
      <c r="AZ194" s="2">
        <f t="shared" si="156"/>
        <v>-19.898948550036792</v>
      </c>
      <c r="BA194" s="2">
        <f t="shared" si="157"/>
        <v>27.388553020656698</v>
      </c>
      <c r="BB194" s="2">
        <f t="shared" si="158"/>
        <v>19.898948550036792</v>
      </c>
      <c r="BC194" s="2">
        <f t="shared" si="159"/>
        <v>81.218218742997422</v>
      </c>
      <c r="BD194" s="2">
        <f t="shared" si="160"/>
        <v>88.707823213617331</v>
      </c>
      <c r="BE194" s="2">
        <f t="shared" si="161"/>
        <v>135.99532478431081</v>
      </c>
      <c r="BF194" s="2">
        <f t="shared" si="162"/>
        <v>128.50572031369092</v>
      </c>
      <c r="BG194" s="2">
        <f t="shared" si="163"/>
        <v>146.19279373739536</v>
      </c>
      <c r="BH194" s="2">
        <f t="shared" si="164"/>
        <v>159.6740817845112</v>
      </c>
      <c r="BI194" s="2">
        <f t="shared" si="165"/>
        <v>244.79158461175945</v>
      </c>
      <c r="BJ194" s="2">
        <f t="shared" si="166"/>
        <v>231.31029656464364</v>
      </c>
      <c r="BK194" s="2">
        <f t="shared" si="167"/>
        <v>4158.3727996414682</v>
      </c>
      <c r="BL194" s="2">
        <f t="shared" si="168"/>
        <v>4541.8405485372077</v>
      </c>
      <c r="BM194" s="2">
        <f t="shared" si="169"/>
        <v>6962.9606289567146</v>
      </c>
      <c r="BN194" s="2">
        <f t="shared" si="170"/>
        <v>6579.492880060975</v>
      </c>
      <c r="BO194" s="2">
        <f t="shared" si="171"/>
        <v>2819.1520282745701</v>
      </c>
    </row>
    <row r="195" spans="6:67" x14ac:dyDescent="0.25">
      <c r="F195" s="5">
        <v>0.157</v>
      </c>
      <c r="G195" s="5">
        <f t="shared" si="117"/>
        <v>4.1102503884466461</v>
      </c>
      <c r="H195" s="2">
        <f t="shared" si="118"/>
        <v>235.50000000000003</v>
      </c>
      <c r="I195" s="4">
        <f t="shared" si="119"/>
        <v>0.56640623692483283</v>
      </c>
      <c r="J195" s="2">
        <f t="shared" si="120"/>
        <v>-0.82412618862201559</v>
      </c>
      <c r="K195" s="2">
        <f t="shared" si="121"/>
        <v>-0.56640623692483294</v>
      </c>
      <c r="L195" s="2">
        <f t="shared" si="122"/>
        <v>0.82412618862201559</v>
      </c>
      <c r="M195" s="2">
        <f t="shared" si="123"/>
        <v>0</v>
      </c>
      <c r="N195" s="2">
        <f t="shared" si="124"/>
        <v>0</v>
      </c>
      <c r="O195" s="2">
        <f t="shared" si="125"/>
        <v>0</v>
      </c>
      <c r="P195" s="2">
        <f t="shared" si="126"/>
        <v>0</v>
      </c>
      <c r="Q195" s="5">
        <f t="shared" si="127"/>
        <v>5.814068502666542</v>
      </c>
      <c r="R195" s="5">
        <f t="shared" si="127"/>
        <v>4.4235360771196941</v>
      </c>
      <c r="S195" s="5">
        <f t="shared" si="127"/>
        <v>4.6812560288168763</v>
      </c>
      <c r="T195" s="5">
        <f t="shared" si="127"/>
        <v>6.0717884543637251</v>
      </c>
      <c r="U195" s="2">
        <f t="shared" si="128"/>
        <v>2058.2921484117269</v>
      </c>
      <c r="V195" s="2">
        <f t="shared" si="129"/>
        <v>1735.3127471282671</v>
      </c>
      <c r="W195" s="2">
        <f t="shared" si="130"/>
        <v>2803.0704503901552</v>
      </c>
      <c r="X195" s="2">
        <f t="shared" si="131"/>
        <v>3403.3246540698487</v>
      </c>
      <c r="Y195" s="2">
        <f t="shared" si="132"/>
        <v>9999.9999999999982</v>
      </c>
      <c r="Z195" s="2">
        <f t="shared" si="133"/>
        <v>-2047.7040163560953</v>
      </c>
      <c r="AA195" s="2">
        <f t="shared" si="133"/>
        <v>-1730.1435164897189</v>
      </c>
      <c r="AB195" s="2">
        <f t="shared" si="133"/>
        <v>-2793.7197974943729</v>
      </c>
      <c r="AC195" s="2">
        <f t="shared" si="116"/>
        <v>-3384.232500880863</v>
      </c>
      <c r="AD195" s="2">
        <f t="shared" si="134"/>
        <v>-9955.7998312210511</v>
      </c>
      <c r="AE195" s="2">
        <f t="shared" si="135"/>
        <v>118.0992042043961</v>
      </c>
      <c r="AF195" s="2">
        <f t="shared" si="136"/>
        <v>-110.30288738861843</v>
      </c>
      <c r="AG195" s="2">
        <f t="shared" si="137"/>
        <v>-129.5741923115354</v>
      </c>
      <c r="AH195" s="2">
        <f t="shared" si="138"/>
        <v>296.67292951670737</v>
      </c>
      <c r="AI195" s="2">
        <f t="shared" si="139"/>
        <v>174.89505402094966</v>
      </c>
      <c r="AJ195" s="2">
        <f t="shared" si="140"/>
        <v>-171.83540839642708</v>
      </c>
      <c r="AK195" s="2">
        <f t="shared" si="141"/>
        <v>-75.809074180975486</v>
      </c>
      <c r="AL195" s="2">
        <f t="shared" si="142"/>
        <v>188.53161969622363</v>
      </c>
      <c r="AM195" s="2">
        <f t="shared" si="143"/>
        <v>203.89765538939153</v>
      </c>
      <c r="AN195" s="2">
        <f t="shared" si="144"/>
        <v>144.78479250821258</v>
      </c>
      <c r="AO195" s="2">
        <f t="shared" si="145"/>
        <v>-17487.442654107239</v>
      </c>
      <c r="AP195" s="2">
        <f t="shared" si="146"/>
        <v>21451.750205370274</v>
      </c>
      <c r="AQ195" s="2">
        <f t="shared" si="147"/>
        <v>23815.148784610265</v>
      </c>
      <c r="AR195" s="2">
        <f t="shared" si="148"/>
        <v>-42071.534637028868</v>
      </c>
      <c r="AS195" s="2">
        <f t="shared" si="149"/>
        <v>-14292.078301155569</v>
      </c>
      <c r="AT195" s="2">
        <f t="shared" si="150"/>
        <v>-25444.386950117652</v>
      </c>
      <c r="AU195" s="2">
        <f t="shared" si="151"/>
        <v>-14743.379444829239</v>
      </c>
      <c r="AV195" s="2">
        <f t="shared" si="152"/>
        <v>34651.256500785523</v>
      </c>
      <c r="AW195" s="2">
        <f t="shared" si="153"/>
        <v>28914.964655178181</v>
      </c>
      <c r="AX195" s="2">
        <f t="shared" si="154"/>
        <v>23378.454761016812</v>
      </c>
      <c r="AY195" s="2">
        <f t="shared" si="155"/>
        <v>-27.900061395156239</v>
      </c>
      <c r="AZ195" s="2">
        <f t="shared" si="156"/>
        <v>-19.175180940706845</v>
      </c>
      <c r="BA195" s="2">
        <f t="shared" si="157"/>
        <v>27.900061395156236</v>
      </c>
      <c r="BB195" s="2">
        <f t="shared" si="158"/>
        <v>19.175180940706845</v>
      </c>
      <c r="BC195" s="2">
        <f t="shared" si="159"/>
        <v>80.70671036849788</v>
      </c>
      <c r="BD195" s="2">
        <f t="shared" si="160"/>
        <v>89.431590822947271</v>
      </c>
      <c r="BE195" s="2">
        <f t="shared" si="161"/>
        <v>136.50683315881037</v>
      </c>
      <c r="BF195" s="2">
        <f t="shared" si="162"/>
        <v>127.78195270436098</v>
      </c>
      <c r="BG195" s="2">
        <f t="shared" si="163"/>
        <v>145.27207866329618</v>
      </c>
      <c r="BH195" s="2">
        <f t="shared" si="164"/>
        <v>160.97686348130509</v>
      </c>
      <c r="BI195" s="2">
        <f t="shared" si="165"/>
        <v>245.71229968585865</v>
      </c>
      <c r="BJ195" s="2">
        <f t="shared" si="166"/>
        <v>230.00751486784975</v>
      </c>
      <c r="BK195" s="2">
        <f t="shared" si="167"/>
        <v>4132.1835708670915</v>
      </c>
      <c r="BL195" s="2">
        <f t="shared" si="168"/>
        <v>4578.8974501349003</v>
      </c>
      <c r="BM195" s="2">
        <f t="shared" si="169"/>
        <v>6989.1498577310904</v>
      </c>
      <c r="BN195" s="2">
        <f t="shared" si="170"/>
        <v>6542.4359784632816</v>
      </c>
      <c r="BO195" s="2">
        <f t="shared" si="171"/>
        <v>2819.1520282745696</v>
      </c>
    </row>
    <row r="196" spans="6:67" x14ac:dyDescent="0.25">
      <c r="F196" s="5">
        <v>0.158</v>
      </c>
      <c r="G196" s="5">
        <f t="shared" si="117"/>
        <v>4.1364303272265612</v>
      </c>
      <c r="H196" s="2">
        <f t="shared" si="118"/>
        <v>237.00000000000003</v>
      </c>
      <c r="I196" s="4">
        <f t="shared" si="119"/>
        <v>0.54463903501502697</v>
      </c>
      <c r="J196" s="2">
        <f t="shared" si="120"/>
        <v>-0.83867056794542405</v>
      </c>
      <c r="K196" s="2">
        <f t="shared" si="121"/>
        <v>-0.54463903501502708</v>
      </c>
      <c r="L196" s="2">
        <f t="shared" si="122"/>
        <v>0.83867056794542405</v>
      </c>
      <c r="M196" s="2">
        <f t="shared" si="123"/>
        <v>0</v>
      </c>
      <c r="N196" s="2">
        <f t="shared" si="124"/>
        <v>0</v>
      </c>
      <c r="O196" s="2">
        <f t="shared" si="125"/>
        <v>0</v>
      </c>
      <c r="P196" s="2">
        <f t="shared" si="126"/>
        <v>0</v>
      </c>
      <c r="Q196" s="5">
        <f t="shared" si="127"/>
        <v>5.792301300756737</v>
      </c>
      <c r="R196" s="5">
        <f t="shared" si="127"/>
        <v>4.4089916977962851</v>
      </c>
      <c r="S196" s="5">
        <f t="shared" si="127"/>
        <v>4.7030232307266822</v>
      </c>
      <c r="T196" s="5">
        <f t="shared" si="127"/>
        <v>6.0863328336871341</v>
      </c>
      <c r="U196" s="2">
        <f t="shared" si="128"/>
        <v>2038.0756301736349</v>
      </c>
      <c r="V196" s="2">
        <f t="shared" si="129"/>
        <v>1743.8589476616619</v>
      </c>
      <c r="W196" s="2">
        <f t="shared" si="130"/>
        <v>2826.2621766941538</v>
      </c>
      <c r="X196" s="2">
        <f t="shared" si="131"/>
        <v>3391.8032454705472</v>
      </c>
      <c r="Y196" s="2">
        <f t="shared" si="132"/>
        <v>9999.9999999999964</v>
      </c>
      <c r="Z196" s="2">
        <f t="shared" si="133"/>
        <v>-2027.6697837013164</v>
      </c>
      <c r="AA196" s="2">
        <f t="shared" si="133"/>
        <v>-1738.6983459979949</v>
      </c>
      <c r="AB196" s="2">
        <f t="shared" si="133"/>
        <v>-2816.7463269421878</v>
      </c>
      <c r="AC196" s="2">
        <f t="shared" si="116"/>
        <v>-3372.6845452058324</v>
      </c>
      <c r="AD196" s="2">
        <f t="shared" si="134"/>
        <v>-9955.799001847332</v>
      </c>
      <c r="AE196" s="2">
        <f t="shared" si="135"/>
        <v>112.02567309415778</v>
      </c>
      <c r="AF196" s="2">
        <f t="shared" si="136"/>
        <v>-112.43219937147077</v>
      </c>
      <c r="AG196" s="2">
        <f t="shared" si="137"/>
        <v>-126.20829655767268</v>
      </c>
      <c r="AH196" s="2">
        <f t="shared" si="138"/>
        <v>301.60465707676411</v>
      </c>
      <c r="AI196" s="2">
        <f t="shared" si="139"/>
        <v>174.98983424177845</v>
      </c>
      <c r="AJ196" s="2">
        <f t="shared" si="140"/>
        <v>-172.50440904543962</v>
      </c>
      <c r="AK196" s="2">
        <f t="shared" si="141"/>
        <v>-73.014323991729484</v>
      </c>
      <c r="AL196" s="2">
        <f t="shared" si="142"/>
        <v>194.3437340118808</v>
      </c>
      <c r="AM196" s="2">
        <f t="shared" si="143"/>
        <v>195.86435444938192</v>
      </c>
      <c r="AN196" s="2">
        <f t="shared" si="144"/>
        <v>144.68935542409361</v>
      </c>
      <c r="AO196" s="2">
        <f t="shared" si="145"/>
        <v>-16650.233167581173</v>
      </c>
      <c r="AP196" s="2">
        <f t="shared" si="146"/>
        <v>21937.847610781733</v>
      </c>
      <c r="AQ196" s="2">
        <f t="shared" si="147"/>
        <v>23089.39056921261</v>
      </c>
      <c r="AR196" s="2">
        <f t="shared" si="148"/>
        <v>-42669.083313568743</v>
      </c>
      <c r="AS196" s="2">
        <f t="shared" si="149"/>
        <v>-14292.078301155572</v>
      </c>
      <c r="AT196" s="2">
        <f t="shared" si="150"/>
        <v>-25639.110694101753</v>
      </c>
      <c r="AU196" s="2">
        <f t="shared" si="151"/>
        <v>-14246.604816851519</v>
      </c>
      <c r="AV196" s="2">
        <f t="shared" si="152"/>
        <v>35554.543573361349</v>
      </c>
      <c r="AW196" s="2">
        <f t="shared" si="153"/>
        <v>27709.626698608739</v>
      </c>
      <c r="AX196" s="2">
        <f t="shared" si="154"/>
        <v>23378.454761016812</v>
      </c>
      <c r="AY196" s="2">
        <f t="shared" si="155"/>
        <v>-28.392448461214698</v>
      </c>
      <c r="AZ196" s="2">
        <f t="shared" si="156"/>
        <v>-18.438271620181798</v>
      </c>
      <c r="BA196" s="2">
        <f t="shared" si="157"/>
        <v>28.392448461214698</v>
      </c>
      <c r="BB196" s="2">
        <f t="shared" si="158"/>
        <v>18.438271620181801</v>
      </c>
      <c r="BC196" s="2">
        <f t="shared" si="159"/>
        <v>80.214323302439425</v>
      </c>
      <c r="BD196" s="2">
        <f t="shared" si="160"/>
        <v>90.168500143472329</v>
      </c>
      <c r="BE196" s="2">
        <f t="shared" si="161"/>
        <v>136.99922022486882</v>
      </c>
      <c r="BF196" s="2">
        <f t="shared" si="162"/>
        <v>127.04504338383592</v>
      </c>
      <c r="BG196" s="2">
        <f t="shared" si="163"/>
        <v>144.38578194439094</v>
      </c>
      <c r="BH196" s="2">
        <f t="shared" si="164"/>
        <v>162.3033002582502</v>
      </c>
      <c r="BI196" s="2">
        <f t="shared" si="165"/>
        <v>246.59859640476387</v>
      </c>
      <c r="BJ196" s="2">
        <f t="shared" si="166"/>
        <v>228.68107809090463</v>
      </c>
      <c r="BK196" s="2">
        <f t="shared" si="167"/>
        <v>4106.9733530848989</v>
      </c>
      <c r="BL196" s="2">
        <f t="shared" si="168"/>
        <v>4616.6272073457831</v>
      </c>
      <c r="BM196" s="2">
        <f t="shared" si="169"/>
        <v>7014.3600755132848</v>
      </c>
      <c r="BN196" s="2">
        <f t="shared" si="170"/>
        <v>6504.7062212523988</v>
      </c>
      <c r="BO196" s="2">
        <f t="shared" si="171"/>
        <v>2819.1520282745701</v>
      </c>
    </row>
    <row r="197" spans="6:67" x14ac:dyDescent="0.25">
      <c r="F197" s="5">
        <v>0.159</v>
      </c>
      <c r="G197" s="5">
        <f t="shared" si="117"/>
        <v>4.1626102660064754</v>
      </c>
      <c r="H197" s="2">
        <f t="shared" si="118"/>
        <v>238.49999999999997</v>
      </c>
      <c r="I197" s="4">
        <f t="shared" si="119"/>
        <v>0.52249856471594935</v>
      </c>
      <c r="J197" s="2">
        <f t="shared" si="120"/>
        <v>-0.85264016435409185</v>
      </c>
      <c r="K197" s="2">
        <f t="shared" si="121"/>
        <v>-0.52249856471594947</v>
      </c>
      <c r="L197" s="2">
        <f t="shared" si="122"/>
        <v>0.85264016435409229</v>
      </c>
      <c r="M197" s="2">
        <f t="shared" si="123"/>
        <v>0</v>
      </c>
      <c r="N197" s="2">
        <f t="shared" si="124"/>
        <v>0</v>
      </c>
      <c r="O197" s="2">
        <f t="shared" si="125"/>
        <v>0</v>
      </c>
      <c r="P197" s="2">
        <f t="shared" si="126"/>
        <v>0</v>
      </c>
      <c r="Q197" s="5">
        <f t="shared" si="127"/>
        <v>5.7701608304576588</v>
      </c>
      <c r="R197" s="5">
        <f t="shared" si="127"/>
        <v>4.3950221013876174</v>
      </c>
      <c r="S197" s="5">
        <f t="shared" si="127"/>
        <v>4.7251637010257603</v>
      </c>
      <c r="T197" s="5">
        <f t="shared" si="127"/>
        <v>6.1003024300958018</v>
      </c>
      <c r="U197" s="2">
        <f t="shared" si="128"/>
        <v>2018.3151241004421</v>
      </c>
      <c r="V197" s="2">
        <f t="shared" si="129"/>
        <v>1752.7839372267827</v>
      </c>
      <c r="W197" s="2">
        <f t="shared" si="130"/>
        <v>2849.3697314748651</v>
      </c>
      <c r="X197" s="2">
        <f t="shared" si="131"/>
        <v>3379.5312071979079</v>
      </c>
      <c r="Y197" s="2">
        <f t="shared" si="132"/>
        <v>9999.9999999999982</v>
      </c>
      <c r="Z197" s="2">
        <f t="shared" si="133"/>
        <v>-2008.0887314780548</v>
      </c>
      <c r="AA197" s="2">
        <f t="shared" si="133"/>
        <v>-1747.6297250892019</v>
      </c>
      <c r="AB197" s="2">
        <f t="shared" si="133"/>
        <v>-2839.6855904575459</v>
      </c>
      <c r="AC197" s="2">
        <f t="shared" si="116"/>
        <v>-3360.3942170585296</v>
      </c>
      <c r="AD197" s="2">
        <f t="shared" si="134"/>
        <v>-9955.7982640833325</v>
      </c>
      <c r="AE197" s="2">
        <f t="shared" si="135"/>
        <v>106.02419890750363</v>
      </c>
      <c r="AF197" s="2">
        <f t="shared" si="136"/>
        <v>-114.52666554973877</v>
      </c>
      <c r="AG197" s="2">
        <f t="shared" si="137"/>
        <v>-122.64101402838052</v>
      </c>
      <c r="AH197" s="2">
        <f t="shared" si="138"/>
        <v>306.21760027880873</v>
      </c>
      <c r="AI197" s="2">
        <f t="shared" si="139"/>
        <v>175.07411960819309</v>
      </c>
      <c r="AJ197" s="2">
        <f t="shared" si="140"/>
        <v>-173.01576786368796</v>
      </c>
      <c r="AK197" s="2">
        <f t="shared" si="141"/>
        <v>-70.182030911918432</v>
      </c>
      <c r="AL197" s="2">
        <f t="shared" si="142"/>
        <v>200.13194565339799</v>
      </c>
      <c r="AM197" s="2">
        <f t="shared" si="143"/>
        <v>187.6503867931726</v>
      </c>
      <c r="AN197" s="2">
        <f t="shared" si="144"/>
        <v>144.58453367096422</v>
      </c>
      <c r="AO197" s="2">
        <f t="shared" si="145"/>
        <v>-15818.501332304613</v>
      </c>
      <c r="AP197" s="2">
        <f t="shared" si="146"/>
        <v>22417.409764713841</v>
      </c>
      <c r="AQ197" s="2">
        <f t="shared" si="147"/>
        <v>22331.873925610311</v>
      </c>
      <c r="AR197" s="2">
        <f t="shared" si="148"/>
        <v>-43222.860659175123</v>
      </c>
      <c r="AS197" s="2">
        <f t="shared" si="149"/>
        <v>-14292.078301155583</v>
      </c>
      <c r="AT197" s="2">
        <f t="shared" si="150"/>
        <v>-25813.448086970257</v>
      </c>
      <c r="AU197" s="2">
        <f t="shared" si="151"/>
        <v>-13737.406371872472</v>
      </c>
      <c r="AV197" s="2">
        <f t="shared" si="152"/>
        <v>36442.306142254551</v>
      </c>
      <c r="AW197" s="2">
        <f t="shared" si="153"/>
        <v>26487.003077604972</v>
      </c>
      <c r="AX197" s="2">
        <f t="shared" si="154"/>
        <v>23378.45476101679</v>
      </c>
      <c r="AY197" s="2">
        <f t="shared" si="155"/>
        <v>-28.865376761332278</v>
      </c>
      <c r="AZ197" s="2">
        <f t="shared" si="156"/>
        <v>-17.688725629300524</v>
      </c>
      <c r="BA197" s="2">
        <f t="shared" si="157"/>
        <v>28.865376761332275</v>
      </c>
      <c r="BB197" s="2">
        <f t="shared" si="158"/>
        <v>17.6887256293005</v>
      </c>
      <c r="BC197" s="2">
        <f t="shared" si="159"/>
        <v>79.741395002321838</v>
      </c>
      <c r="BD197" s="2">
        <f t="shared" si="160"/>
        <v>90.918046134353602</v>
      </c>
      <c r="BE197" s="2">
        <f t="shared" si="161"/>
        <v>137.47214852498641</v>
      </c>
      <c r="BF197" s="2">
        <f t="shared" si="162"/>
        <v>126.29549739295462</v>
      </c>
      <c r="BG197" s="2">
        <f t="shared" si="163"/>
        <v>143.53451100417931</v>
      </c>
      <c r="BH197" s="2">
        <f t="shared" si="164"/>
        <v>163.65248304183649</v>
      </c>
      <c r="BI197" s="2">
        <f t="shared" si="165"/>
        <v>247.44986734497553</v>
      </c>
      <c r="BJ197" s="2">
        <f t="shared" si="166"/>
        <v>227.33189530731832</v>
      </c>
      <c r="BK197" s="2">
        <f t="shared" si="167"/>
        <v>4082.7594241188781</v>
      </c>
      <c r="BL197" s="2">
        <f t="shared" si="168"/>
        <v>4655.0039620789048</v>
      </c>
      <c r="BM197" s="2">
        <f t="shared" si="169"/>
        <v>7038.5740044793047</v>
      </c>
      <c r="BN197" s="2">
        <f t="shared" si="170"/>
        <v>6466.329466519277</v>
      </c>
      <c r="BO197" s="2">
        <f t="shared" si="171"/>
        <v>2819.1520282745696</v>
      </c>
    </row>
    <row r="198" spans="6:67" x14ac:dyDescent="0.25">
      <c r="F198" s="5">
        <v>0.16</v>
      </c>
      <c r="G198" s="5">
        <f t="shared" si="117"/>
        <v>4.1887902047863905</v>
      </c>
      <c r="H198" s="2">
        <f t="shared" si="118"/>
        <v>239.99999999999997</v>
      </c>
      <c r="I198" s="4">
        <f t="shared" si="119"/>
        <v>0.50000000000000044</v>
      </c>
      <c r="J198" s="2">
        <f t="shared" si="120"/>
        <v>-0.86602540378443837</v>
      </c>
      <c r="K198" s="2">
        <f t="shared" si="121"/>
        <v>-0.50000000000000056</v>
      </c>
      <c r="L198" s="2">
        <f t="shared" si="122"/>
        <v>0.86602540378443882</v>
      </c>
      <c r="M198" s="2">
        <f t="shared" si="123"/>
        <v>0</v>
      </c>
      <c r="N198" s="2">
        <f t="shared" si="124"/>
        <v>0</v>
      </c>
      <c r="O198" s="2">
        <f t="shared" si="125"/>
        <v>0</v>
      </c>
      <c r="P198" s="2">
        <f t="shared" si="126"/>
        <v>0</v>
      </c>
      <c r="Q198" s="5">
        <f t="shared" si="127"/>
        <v>5.7476622657417096</v>
      </c>
      <c r="R198" s="5">
        <f t="shared" si="127"/>
        <v>4.3816368619572712</v>
      </c>
      <c r="S198" s="5">
        <f t="shared" si="127"/>
        <v>4.7476622657417087</v>
      </c>
      <c r="T198" s="5">
        <f t="shared" si="127"/>
        <v>6.1136876695261488</v>
      </c>
      <c r="U198" s="2">
        <f t="shared" si="128"/>
        <v>1999.0207329920229</v>
      </c>
      <c r="V198" s="2">
        <f t="shared" si="129"/>
        <v>1762.0850391455263</v>
      </c>
      <c r="W198" s="2">
        <f t="shared" si="130"/>
        <v>2872.3738379045581</v>
      </c>
      <c r="X198" s="2">
        <f t="shared" si="131"/>
        <v>3366.5203899578914</v>
      </c>
      <c r="Y198" s="2">
        <f t="shared" si="132"/>
        <v>9999.9999999999982</v>
      </c>
      <c r="Z198" s="2">
        <f t="shared" si="133"/>
        <v>-1988.9708665775702</v>
      </c>
      <c r="AA198" s="2">
        <f t="shared" si="133"/>
        <v>-1756.9349742659995</v>
      </c>
      <c r="AB198" s="2">
        <f t="shared" si="133"/>
        <v>-2862.5183795560501</v>
      </c>
      <c r="AC198" s="2">
        <f t="shared" si="116"/>
        <v>-3347.37340561253</v>
      </c>
      <c r="AD198" s="2">
        <f t="shared" si="134"/>
        <v>-9955.7976260121504</v>
      </c>
      <c r="AE198" s="2">
        <f t="shared" si="135"/>
        <v>100.09843010461536</v>
      </c>
      <c r="AF198" s="2">
        <f t="shared" si="136"/>
        <v>-116.58638872555824</v>
      </c>
      <c r="AG198" s="2">
        <f t="shared" si="137"/>
        <v>-118.86966747489318</v>
      </c>
      <c r="AH198" s="2">
        <f t="shared" si="138"/>
        <v>310.50461276791725</v>
      </c>
      <c r="AI198" s="2">
        <f t="shared" si="139"/>
        <v>175.1469866720812</v>
      </c>
      <c r="AJ198" s="2">
        <f t="shared" si="140"/>
        <v>-173.37556669907565</v>
      </c>
      <c r="AK198" s="2">
        <f t="shared" si="141"/>
        <v>-67.311182914547473</v>
      </c>
      <c r="AL198" s="2">
        <f t="shared" si="142"/>
        <v>205.88830354533235</v>
      </c>
      <c r="AM198" s="2">
        <f t="shared" si="143"/>
        <v>179.26992176617742</v>
      </c>
      <c r="AN198" s="2">
        <f t="shared" si="144"/>
        <v>144.47147569788663</v>
      </c>
      <c r="AO198" s="2">
        <f t="shared" si="145"/>
        <v>-14992.655497440184</v>
      </c>
      <c r="AP198" s="2">
        <f t="shared" si="146"/>
        <v>22890.156112927834</v>
      </c>
      <c r="AQ198" s="2">
        <f t="shared" si="147"/>
        <v>21542.80378428421</v>
      </c>
      <c r="AR198" s="2">
        <f t="shared" si="148"/>
        <v>-43732.382700927439</v>
      </c>
      <c r="AS198" s="2">
        <f t="shared" si="149"/>
        <v>-14292.07830115558</v>
      </c>
      <c r="AT198" s="2">
        <f t="shared" si="150"/>
        <v>-25968.041061943208</v>
      </c>
      <c r="AU198" s="2">
        <f t="shared" si="151"/>
        <v>-13215.637793591457</v>
      </c>
      <c r="AV198" s="2">
        <f t="shared" si="152"/>
        <v>37313.230691867277</v>
      </c>
      <c r="AW198" s="2">
        <f t="shared" si="153"/>
        <v>25248.902924684175</v>
      </c>
      <c r="AX198" s="2">
        <f t="shared" si="154"/>
        <v>23378.454761016787</v>
      </c>
      <c r="AY198" s="2">
        <f t="shared" si="155"/>
        <v>-29.31852217407539</v>
      </c>
      <c r="AZ198" s="2">
        <f t="shared" si="156"/>
        <v>-16.927056669444458</v>
      </c>
      <c r="BA198" s="2">
        <f t="shared" si="157"/>
        <v>29.31852217407539</v>
      </c>
      <c r="BB198" s="2">
        <f t="shared" si="158"/>
        <v>16.927056669444436</v>
      </c>
      <c r="BC198" s="2">
        <f t="shared" si="159"/>
        <v>79.288249589578726</v>
      </c>
      <c r="BD198" s="2">
        <f t="shared" si="160"/>
        <v>91.679715094209669</v>
      </c>
      <c r="BE198" s="2">
        <f t="shared" si="161"/>
        <v>137.92529393772952</v>
      </c>
      <c r="BF198" s="2">
        <f t="shared" si="162"/>
        <v>125.53382843309856</v>
      </c>
      <c r="BG198" s="2">
        <f t="shared" si="163"/>
        <v>142.7188492612417</v>
      </c>
      <c r="BH198" s="2">
        <f t="shared" si="164"/>
        <v>165.02348716957741</v>
      </c>
      <c r="BI198" s="2">
        <f t="shared" si="165"/>
        <v>248.26552908791314</v>
      </c>
      <c r="BJ198" s="2">
        <f t="shared" si="166"/>
        <v>225.9608911795774</v>
      </c>
      <c r="BK198" s="2">
        <f t="shared" si="167"/>
        <v>4059.5583789864309</v>
      </c>
      <c r="BL198" s="2">
        <f t="shared" si="168"/>
        <v>4694.0014128235352</v>
      </c>
      <c r="BM198" s="2">
        <f t="shared" si="169"/>
        <v>7061.7750496117515</v>
      </c>
      <c r="BN198" s="2">
        <f t="shared" si="170"/>
        <v>6427.3320157746466</v>
      </c>
      <c r="BO198" s="2">
        <f t="shared" si="171"/>
        <v>2819.1520282745696</v>
      </c>
    </row>
    <row r="199" spans="6:67" x14ac:dyDescent="0.25">
      <c r="F199" s="5">
        <v>0.161</v>
      </c>
      <c r="G199" s="5">
        <f t="shared" si="117"/>
        <v>4.2149701435663056</v>
      </c>
      <c r="H199" s="2">
        <f t="shared" si="118"/>
        <v>241.5</v>
      </c>
      <c r="I199" s="4">
        <f t="shared" si="119"/>
        <v>0.47715876025960868</v>
      </c>
      <c r="J199" s="2">
        <f t="shared" si="120"/>
        <v>-0.87881711266196516</v>
      </c>
      <c r="K199" s="2">
        <f t="shared" si="121"/>
        <v>-0.47715876025960879</v>
      </c>
      <c r="L199" s="2">
        <f t="shared" si="122"/>
        <v>0.8788171126619656</v>
      </c>
      <c r="M199" s="2">
        <f t="shared" si="123"/>
        <v>0</v>
      </c>
      <c r="N199" s="2">
        <f t="shared" si="124"/>
        <v>0</v>
      </c>
      <c r="O199" s="2">
        <f t="shared" si="125"/>
        <v>0</v>
      </c>
      <c r="P199" s="2">
        <f t="shared" si="126"/>
        <v>0</v>
      </c>
      <c r="Q199" s="5">
        <f t="shared" si="127"/>
        <v>5.7248210260013179</v>
      </c>
      <c r="R199" s="5">
        <f t="shared" si="127"/>
        <v>4.3688451530797447</v>
      </c>
      <c r="S199" s="5">
        <f t="shared" si="127"/>
        <v>4.7705035054821003</v>
      </c>
      <c r="T199" s="5">
        <f t="shared" si="127"/>
        <v>6.1264793784036753</v>
      </c>
      <c r="U199" s="2">
        <f t="shared" si="128"/>
        <v>1980.2018674511362</v>
      </c>
      <c r="V199" s="2">
        <f t="shared" si="129"/>
        <v>1771.7596917163662</v>
      </c>
      <c r="W199" s="2">
        <f t="shared" si="130"/>
        <v>2895.2549173086377</v>
      </c>
      <c r="X199" s="2">
        <f t="shared" si="131"/>
        <v>3352.7835235238585</v>
      </c>
      <c r="Y199" s="2">
        <f t="shared" si="132"/>
        <v>9999.9999999999982</v>
      </c>
      <c r="Z199" s="2">
        <f t="shared" si="133"/>
        <v>-1970.3255124572531</v>
      </c>
      <c r="AA199" s="2">
        <f t="shared" si="133"/>
        <v>-1766.6115270613898</v>
      </c>
      <c r="AB199" s="2">
        <f t="shared" si="133"/>
        <v>-2885.2251910523923</v>
      </c>
      <c r="AC199" s="2">
        <f t="shared" si="116"/>
        <v>-3333.634864053588</v>
      </c>
      <c r="AD199" s="2">
        <f t="shared" si="134"/>
        <v>-9955.7970946246242</v>
      </c>
      <c r="AE199" s="2">
        <f t="shared" si="135"/>
        <v>94.251611721707036</v>
      </c>
      <c r="AF199" s="2">
        <f t="shared" si="136"/>
        <v>-118.61139570131003</v>
      </c>
      <c r="AG199" s="2">
        <f t="shared" si="137"/>
        <v>-114.89189615139118</v>
      </c>
      <c r="AH199" s="2">
        <f t="shared" si="138"/>
        <v>314.45931721763651</v>
      </c>
      <c r="AI199" s="2">
        <f t="shared" si="139"/>
        <v>175.20763708664234</v>
      </c>
      <c r="AJ199" s="2">
        <f t="shared" si="140"/>
        <v>-173.58987443076973</v>
      </c>
      <c r="AK199" s="2">
        <f t="shared" si="141"/>
        <v>-64.40073333809633</v>
      </c>
      <c r="AL199" s="2">
        <f t="shared" si="142"/>
        <v>211.60454937281156</v>
      </c>
      <c r="AM199" s="2">
        <f t="shared" si="143"/>
        <v>170.73747858772683</v>
      </c>
      <c r="AN199" s="2">
        <f t="shared" si="144"/>
        <v>144.35142019167233</v>
      </c>
      <c r="AO199" s="2">
        <f t="shared" si="145"/>
        <v>-14173.060022051191</v>
      </c>
      <c r="AP199" s="2">
        <f t="shared" si="146"/>
        <v>23355.791049075458</v>
      </c>
      <c r="AQ199" s="2">
        <f t="shared" si="147"/>
        <v>20722.443704677888</v>
      </c>
      <c r="AR199" s="2">
        <f t="shared" si="148"/>
        <v>-44197.253032857734</v>
      </c>
      <c r="AS199" s="2">
        <f t="shared" si="149"/>
        <v>-14292.07830115558</v>
      </c>
      <c r="AT199" s="2">
        <f t="shared" si="150"/>
        <v>-26103.52931461859</v>
      </c>
      <c r="AU199" s="2">
        <f t="shared" si="151"/>
        <v>-12681.159869659919</v>
      </c>
      <c r="AV199" s="2">
        <f t="shared" si="152"/>
        <v>38165.993502743004</v>
      </c>
      <c r="AW199" s="2">
        <f t="shared" si="153"/>
        <v>23997.150442552273</v>
      </c>
      <c r="AX199" s="2">
        <f t="shared" si="154"/>
        <v>23378.454761016765</v>
      </c>
      <c r="AY199" s="2">
        <f t="shared" si="155"/>
        <v>-29.751574136213257</v>
      </c>
      <c r="AZ199" s="2">
        <f t="shared" si="156"/>
        <v>-16.153786750472506</v>
      </c>
      <c r="BA199" s="2">
        <f t="shared" si="157"/>
        <v>29.751574136213254</v>
      </c>
      <c r="BB199" s="2">
        <f t="shared" si="158"/>
        <v>16.153786750472481</v>
      </c>
      <c r="BC199" s="2">
        <f t="shared" si="159"/>
        <v>78.855197627440873</v>
      </c>
      <c r="BD199" s="2">
        <f t="shared" si="160"/>
        <v>92.452985013181618</v>
      </c>
      <c r="BE199" s="2">
        <f t="shared" si="161"/>
        <v>138.35834589986737</v>
      </c>
      <c r="BF199" s="2">
        <f t="shared" si="162"/>
        <v>124.7605585141266</v>
      </c>
      <c r="BG199" s="2">
        <f t="shared" si="163"/>
        <v>141.93935572939355</v>
      </c>
      <c r="BH199" s="2">
        <f t="shared" si="164"/>
        <v>166.41537302372689</v>
      </c>
      <c r="BI199" s="2">
        <f t="shared" si="165"/>
        <v>249.04502261976126</v>
      </c>
      <c r="BJ199" s="2">
        <f t="shared" si="166"/>
        <v>224.56900532542787</v>
      </c>
      <c r="BK199" s="2">
        <f t="shared" si="167"/>
        <v>4037.386118524973</v>
      </c>
      <c r="BL199" s="2">
        <f t="shared" si="168"/>
        <v>4733.592832674899</v>
      </c>
      <c r="BM199" s="2">
        <f t="shared" si="169"/>
        <v>7083.9473100732093</v>
      </c>
      <c r="BN199" s="2">
        <f t="shared" si="170"/>
        <v>6387.7405959232819</v>
      </c>
      <c r="BO199" s="2">
        <f t="shared" si="171"/>
        <v>2819.1520282745696</v>
      </c>
    </row>
    <row r="200" spans="6:67" x14ac:dyDescent="0.25">
      <c r="F200" s="5">
        <v>0.16200000000000001</v>
      </c>
      <c r="G200" s="5">
        <f t="shared" si="117"/>
        <v>4.2411500823462207</v>
      </c>
      <c r="H200" s="2">
        <f t="shared" si="118"/>
        <v>243</v>
      </c>
      <c r="I200" s="4">
        <f t="shared" si="119"/>
        <v>0.45399049973954692</v>
      </c>
      <c r="J200" s="2">
        <f t="shared" si="120"/>
        <v>-0.89100652418836779</v>
      </c>
      <c r="K200" s="2">
        <f t="shared" si="121"/>
        <v>-0.45399049973954703</v>
      </c>
      <c r="L200" s="2">
        <f t="shared" si="122"/>
        <v>0.89100652418836812</v>
      </c>
      <c r="M200" s="2">
        <f t="shared" si="123"/>
        <v>0</v>
      </c>
      <c r="N200" s="2">
        <f t="shared" si="124"/>
        <v>0</v>
      </c>
      <c r="O200" s="2">
        <f t="shared" si="125"/>
        <v>0</v>
      </c>
      <c r="P200" s="2">
        <f t="shared" si="126"/>
        <v>0</v>
      </c>
      <c r="Q200" s="5">
        <f t="shared" si="127"/>
        <v>5.7016527654812563</v>
      </c>
      <c r="R200" s="5">
        <f t="shared" si="127"/>
        <v>4.3566557415533413</v>
      </c>
      <c r="S200" s="5">
        <f t="shared" si="127"/>
        <v>4.7936717660021628</v>
      </c>
      <c r="T200" s="5">
        <f t="shared" si="127"/>
        <v>6.1386687899300778</v>
      </c>
      <c r="U200" s="2">
        <f t="shared" si="128"/>
        <v>1961.8672498845158</v>
      </c>
      <c r="V200" s="2">
        <f t="shared" si="129"/>
        <v>1781.8054395193744</v>
      </c>
      <c r="W200" s="2">
        <f t="shared" si="130"/>
        <v>2917.9931130345308</v>
      </c>
      <c r="X200" s="2">
        <f t="shared" si="131"/>
        <v>3338.3341975615763</v>
      </c>
      <c r="Y200" s="2">
        <f t="shared" si="132"/>
        <v>9999.9999999999982</v>
      </c>
      <c r="Z200" s="2">
        <f t="shared" si="133"/>
        <v>-1952.1613129655123</v>
      </c>
      <c r="AA200" s="2">
        <f t="shared" si="133"/>
        <v>-1776.6569213704472</v>
      </c>
      <c r="AB200" s="2">
        <f t="shared" si="133"/>
        <v>-2907.7862511086746</v>
      </c>
      <c r="AC200" s="2">
        <f t="shared" si="116"/>
        <v>-3319.1921902981117</v>
      </c>
      <c r="AD200" s="2">
        <f t="shared" si="134"/>
        <v>-9955.7966757427457</v>
      </c>
      <c r="AE200" s="2">
        <f t="shared" si="135"/>
        <v>88.486596787890875</v>
      </c>
      <c r="AF200" s="2">
        <f t="shared" si="136"/>
        <v>-120.60163520369223</v>
      </c>
      <c r="AG200" s="2">
        <f t="shared" si="137"/>
        <v>-110.70567931691606</v>
      </c>
      <c r="AH200" s="2">
        <f t="shared" si="138"/>
        <v>318.07612408595992</v>
      </c>
      <c r="AI200" s="2">
        <f t="shared" si="139"/>
        <v>175.25540635324251</v>
      </c>
      <c r="AJ200" s="2">
        <f t="shared" si="140"/>
        <v>-173.66472445231287</v>
      </c>
      <c r="AK200" s="2">
        <f t="shared" si="141"/>
        <v>-61.44960238692444</v>
      </c>
      <c r="AL200" s="2">
        <f t="shared" si="142"/>
        <v>217.27212924646358</v>
      </c>
      <c r="AM200" s="2">
        <f t="shared" si="143"/>
        <v>162.0678800983442</v>
      </c>
      <c r="AN200" s="2">
        <f t="shared" si="144"/>
        <v>144.22568250557046</v>
      </c>
      <c r="AO200" s="2">
        <f t="shared" si="145"/>
        <v>-13360.036397965829</v>
      </c>
      <c r="AP200" s="2">
        <f t="shared" si="146"/>
        <v>23814.00407169127</v>
      </c>
      <c r="AQ200" s="2">
        <f t="shared" si="147"/>
        <v>19871.117274346547</v>
      </c>
      <c r="AR200" s="2">
        <f t="shared" si="148"/>
        <v>-44617.163249227575</v>
      </c>
      <c r="AS200" s="2">
        <f t="shared" si="149"/>
        <v>-14292.078301155587</v>
      </c>
      <c r="AT200" s="2">
        <f t="shared" si="150"/>
        <v>-26220.547788578915</v>
      </c>
      <c r="AU200" s="2">
        <f t="shared" si="151"/>
        <v>-12133.841128890659</v>
      </c>
      <c r="AV200" s="2">
        <f t="shared" si="152"/>
        <v>38999.263518757383</v>
      </c>
      <c r="AW200" s="2">
        <f t="shared" si="153"/>
        <v>22733.580159728961</v>
      </c>
      <c r="AX200" s="2">
        <f t="shared" si="154"/>
        <v>23378.454761016772</v>
      </c>
      <c r="AY200" s="2">
        <f t="shared" si="155"/>
        <v>-30.164235855562445</v>
      </c>
      <c r="AZ200" s="2">
        <f t="shared" si="156"/>
        <v>-15.369445832961429</v>
      </c>
      <c r="BA200" s="2">
        <f t="shared" si="157"/>
        <v>30.164235855562442</v>
      </c>
      <c r="BB200" s="2">
        <f t="shared" si="158"/>
        <v>15.369445832961405</v>
      </c>
      <c r="BC200" s="2">
        <f t="shared" si="159"/>
        <v>78.442535908091685</v>
      </c>
      <c r="BD200" s="2">
        <f t="shared" si="160"/>
        <v>93.237325930692691</v>
      </c>
      <c r="BE200" s="2">
        <f t="shared" si="161"/>
        <v>138.77100761921656</v>
      </c>
      <c r="BF200" s="2">
        <f t="shared" si="162"/>
        <v>123.97621759661553</v>
      </c>
      <c r="BG200" s="2">
        <f t="shared" si="163"/>
        <v>141.19656463456502</v>
      </c>
      <c r="BH200" s="2">
        <f t="shared" si="164"/>
        <v>167.82718667524682</v>
      </c>
      <c r="BI200" s="2">
        <f t="shared" si="165"/>
        <v>249.78781371458979</v>
      </c>
      <c r="BJ200" s="2">
        <f t="shared" si="166"/>
        <v>223.15719167390793</v>
      </c>
      <c r="BK200" s="2">
        <f t="shared" si="167"/>
        <v>4016.257838494294</v>
      </c>
      <c r="BL200" s="2">
        <f t="shared" si="168"/>
        <v>4773.7510876514662</v>
      </c>
      <c r="BM200" s="2">
        <f t="shared" si="169"/>
        <v>7105.0755901038883</v>
      </c>
      <c r="BN200" s="2">
        <f t="shared" si="170"/>
        <v>6347.5823409467148</v>
      </c>
      <c r="BO200" s="2">
        <f t="shared" si="171"/>
        <v>2819.1520282745691</v>
      </c>
    </row>
    <row r="201" spans="6:67" x14ac:dyDescent="0.25">
      <c r="F201" s="5">
        <v>0.16300000000000001</v>
      </c>
      <c r="G201" s="5">
        <f t="shared" si="117"/>
        <v>4.2673300211261358</v>
      </c>
      <c r="H201" s="2">
        <f t="shared" si="118"/>
        <v>244.50000000000003</v>
      </c>
      <c r="I201" s="4">
        <f t="shared" si="119"/>
        <v>0.43051109680829514</v>
      </c>
      <c r="J201" s="2">
        <f t="shared" si="120"/>
        <v>-0.90258528434986052</v>
      </c>
      <c r="K201" s="2">
        <f t="shared" si="121"/>
        <v>-0.43051109680829525</v>
      </c>
      <c r="L201" s="2">
        <f t="shared" si="122"/>
        <v>0.90258528434986085</v>
      </c>
      <c r="M201" s="2">
        <f t="shared" si="123"/>
        <v>0</v>
      </c>
      <c r="N201" s="2">
        <f t="shared" si="124"/>
        <v>0</v>
      </c>
      <c r="O201" s="2">
        <f t="shared" si="125"/>
        <v>0</v>
      </c>
      <c r="P201" s="2">
        <f t="shared" si="126"/>
        <v>0</v>
      </c>
      <c r="Q201" s="5">
        <f t="shared" si="127"/>
        <v>5.6781733625500044</v>
      </c>
      <c r="R201" s="5">
        <f t="shared" si="127"/>
        <v>4.3450769813918493</v>
      </c>
      <c r="S201" s="5">
        <f t="shared" si="127"/>
        <v>4.8171511689334139</v>
      </c>
      <c r="T201" s="5">
        <f t="shared" si="127"/>
        <v>6.1502475500915708</v>
      </c>
      <c r="U201" s="2">
        <f t="shared" si="128"/>
        <v>1944.0249199686377</v>
      </c>
      <c r="V201" s="2">
        <f t="shared" si="129"/>
        <v>1792.2199236553738</v>
      </c>
      <c r="W201" s="2">
        <f t="shared" si="130"/>
        <v>2940.568315504117</v>
      </c>
      <c r="X201" s="2">
        <f t="shared" si="131"/>
        <v>3323.1868408718688</v>
      </c>
      <c r="Y201" s="2">
        <f t="shared" si="132"/>
        <v>9999.9999999999982</v>
      </c>
      <c r="Z201" s="2">
        <f t="shared" si="133"/>
        <v>-1934.4862376077406</v>
      </c>
      <c r="AA201" s="2">
        <f t="shared" si="133"/>
        <v>-1787.0687897189559</v>
      </c>
      <c r="AB201" s="2">
        <f t="shared" si="133"/>
        <v>-2930.1815404510544</v>
      </c>
      <c r="AC201" s="2">
        <f t="shared" si="116"/>
        <v>-3304.0598061781261</v>
      </c>
      <c r="AD201" s="2">
        <f t="shared" si="134"/>
        <v>-9955.7963739558763</v>
      </c>
      <c r="AE201" s="2">
        <f t="shared" si="135"/>
        <v>82.805858918280876</v>
      </c>
      <c r="AF201" s="2">
        <f t="shared" si="136"/>
        <v>-122.5569756139373</v>
      </c>
      <c r="AG201" s="2">
        <f t="shared" si="137"/>
        <v>-106.30935945692953</v>
      </c>
      <c r="AH201" s="2">
        <f t="shared" si="138"/>
        <v>321.35024725438581</v>
      </c>
      <c r="AI201" s="2">
        <f t="shared" si="139"/>
        <v>175.28977110179986</v>
      </c>
      <c r="AJ201" s="2">
        <f t="shared" si="140"/>
        <v>-173.60609348212023</v>
      </c>
      <c r="AK201" s="2">
        <f t="shared" si="141"/>
        <v>-58.456678729333177</v>
      </c>
      <c r="AL201" s="2">
        <f t="shared" si="142"/>
        <v>222.8822070925894</v>
      </c>
      <c r="AM201" s="2">
        <f t="shared" si="143"/>
        <v>153.27620536684589</v>
      </c>
      <c r="AN201" s="2">
        <f t="shared" si="144"/>
        <v>144.09564024798186</v>
      </c>
      <c r="AO201" s="2">
        <f t="shared" si="145"/>
        <v>-12553.864507775346</v>
      </c>
      <c r="AP201" s="2">
        <f t="shared" si="146"/>
        <v>24264.46994114956</v>
      </c>
      <c r="AQ201" s="2">
        <f t="shared" si="147"/>
        <v>18989.209361210978</v>
      </c>
      <c r="AR201" s="2">
        <f t="shared" si="148"/>
        <v>-44991.893095740772</v>
      </c>
      <c r="AS201" s="2">
        <f t="shared" si="149"/>
        <v>-14292.07830115558</v>
      </c>
      <c r="AT201" s="2">
        <f t="shared" si="150"/>
        <v>-26319.724277596619</v>
      </c>
      <c r="AU201" s="2">
        <f t="shared" si="151"/>
        <v>-11573.55847581831</v>
      </c>
      <c r="AV201" s="2">
        <f t="shared" si="152"/>
        <v>39811.705337992105</v>
      </c>
      <c r="AW201" s="2">
        <f t="shared" si="153"/>
        <v>21460.032176439596</v>
      </c>
      <c r="AX201" s="2">
        <f t="shared" si="154"/>
        <v>23378.454761016776</v>
      </c>
      <c r="AY201" s="2">
        <f t="shared" si="155"/>
        <v>-30.556224514393435</v>
      </c>
      <c r="AZ201" s="2">
        <f t="shared" si="156"/>
        <v>-14.574571464997391</v>
      </c>
      <c r="BA201" s="2">
        <f t="shared" si="157"/>
        <v>30.556224514393431</v>
      </c>
      <c r="BB201" s="2">
        <f t="shared" si="158"/>
        <v>14.574571464997369</v>
      </c>
      <c r="BC201" s="2">
        <f t="shared" si="159"/>
        <v>78.050547249260688</v>
      </c>
      <c r="BD201" s="2">
        <f t="shared" si="160"/>
        <v>94.032200298656733</v>
      </c>
      <c r="BE201" s="2">
        <f t="shared" si="161"/>
        <v>139.16299627804756</v>
      </c>
      <c r="BF201" s="2">
        <f t="shared" si="162"/>
        <v>123.18134322865149</v>
      </c>
      <c r="BG201" s="2">
        <f t="shared" si="163"/>
        <v>140.49098504866924</v>
      </c>
      <c r="BH201" s="2">
        <f t="shared" si="164"/>
        <v>169.25796053758211</v>
      </c>
      <c r="BI201" s="2">
        <f t="shared" si="165"/>
        <v>250.49339330048559</v>
      </c>
      <c r="BJ201" s="2">
        <f t="shared" si="166"/>
        <v>221.72641781157267</v>
      </c>
      <c r="BK201" s="2">
        <f t="shared" si="167"/>
        <v>3996.1880191621476</v>
      </c>
      <c r="BL201" s="2">
        <f t="shared" si="168"/>
        <v>4814.4486552912249</v>
      </c>
      <c r="BM201" s="2">
        <f t="shared" si="169"/>
        <v>7125.1454094360352</v>
      </c>
      <c r="BN201" s="2">
        <f t="shared" si="170"/>
        <v>6306.884773306956</v>
      </c>
      <c r="BO201" s="2">
        <f t="shared" si="171"/>
        <v>2819.1520282745696</v>
      </c>
    </row>
    <row r="202" spans="6:67" x14ac:dyDescent="0.25">
      <c r="F202" s="5">
        <v>0.16400000000000001</v>
      </c>
      <c r="G202" s="5">
        <f t="shared" si="117"/>
        <v>4.2935099599060509</v>
      </c>
      <c r="H202" s="2">
        <f t="shared" si="118"/>
        <v>246.00000000000003</v>
      </c>
      <c r="I202" s="4">
        <f t="shared" si="119"/>
        <v>0.4067366430758001</v>
      </c>
      <c r="J202" s="2">
        <f t="shared" si="120"/>
        <v>-0.91354545764260098</v>
      </c>
      <c r="K202" s="2">
        <f t="shared" si="121"/>
        <v>-0.40673664307580021</v>
      </c>
      <c r="L202" s="2">
        <f t="shared" si="122"/>
        <v>0.9135454576426012</v>
      </c>
      <c r="M202" s="2">
        <f t="shared" si="123"/>
        <v>0</v>
      </c>
      <c r="N202" s="2">
        <f t="shared" si="124"/>
        <v>0</v>
      </c>
      <c r="O202" s="2">
        <f t="shared" si="125"/>
        <v>0</v>
      </c>
      <c r="P202" s="2">
        <f t="shared" si="126"/>
        <v>0</v>
      </c>
      <c r="Q202" s="5">
        <f t="shared" si="127"/>
        <v>5.6543989088175097</v>
      </c>
      <c r="R202" s="5">
        <f t="shared" si="127"/>
        <v>4.3341168080991084</v>
      </c>
      <c r="S202" s="5">
        <f t="shared" si="127"/>
        <v>4.8409256226659094</v>
      </c>
      <c r="T202" s="5">
        <f t="shared" si="127"/>
        <v>6.1612077233843108</v>
      </c>
      <c r="U202" s="2">
        <f t="shared" si="128"/>
        <v>1926.6822415450551</v>
      </c>
      <c r="V202" s="2">
        <f t="shared" si="129"/>
        <v>1803.0008709572792</v>
      </c>
      <c r="W202" s="2">
        <f t="shared" si="130"/>
        <v>2962.9601884011518</v>
      </c>
      <c r="X202" s="2">
        <f t="shared" si="131"/>
        <v>3307.3566990965119</v>
      </c>
      <c r="Y202" s="2">
        <f t="shared" si="132"/>
        <v>9999.9999999999982</v>
      </c>
      <c r="Z202" s="2">
        <f t="shared" si="133"/>
        <v>-1917.3075882200235</v>
      </c>
      <c r="AA202" s="2">
        <f t="shared" si="133"/>
        <v>-1797.8448485069141</v>
      </c>
      <c r="AB202" s="2">
        <f t="shared" si="133"/>
        <v>-2952.3908207047571</v>
      </c>
      <c r="AC202" s="2">
        <f t="shared" si="116"/>
        <v>-3288.252935138762</v>
      </c>
      <c r="AD202" s="2">
        <f t="shared" si="134"/>
        <v>-9955.7961925704567</v>
      </c>
      <c r="AE202" s="2">
        <f t="shared" si="135"/>
        <v>77.211505958473239</v>
      </c>
      <c r="AF202" s="2">
        <f t="shared" si="136"/>
        <v>-124.47720250984875</v>
      </c>
      <c r="AG202" s="2">
        <f t="shared" si="137"/>
        <v>-101.70166510044571</v>
      </c>
      <c r="AH202" s="2">
        <f t="shared" si="138"/>
        <v>324.27771647675905</v>
      </c>
      <c r="AI202" s="2">
        <f t="shared" si="139"/>
        <v>175.31035482493783</v>
      </c>
      <c r="AJ202" s="2">
        <f t="shared" si="140"/>
        <v>-173.41988175125545</v>
      </c>
      <c r="AK202" s="2">
        <f t="shared" si="141"/>
        <v>-55.420821224344365</v>
      </c>
      <c r="AL202" s="2">
        <f t="shared" si="142"/>
        <v>228.42567978289208</v>
      </c>
      <c r="AM202" s="2">
        <f t="shared" si="143"/>
        <v>144.37774138180134</v>
      </c>
      <c r="AN202" s="2">
        <f t="shared" si="144"/>
        <v>143.96271818909361</v>
      </c>
      <c r="AO202" s="2">
        <f t="shared" si="145"/>
        <v>-11754.784007996903</v>
      </c>
      <c r="AP202" s="2">
        <f t="shared" si="146"/>
        <v>24706.848836830137</v>
      </c>
      <c r="AQ202" s="2">
        <f t="shared" si="147"/>
        <v>18077.167208962877</v>
      </c>
      <c r="AR202" s="2">
        <f t="shared" si="148"/>
        <v>-45321.310338951684</v>
      </c>
      <c r="AS202" s="2">
        <f t="shared" si="149"/>
        <v>-14292.078301155572</v>
      </c>
      <c r="AT202" s="2">
        <f t="shared" si="150"/>
        <v>-26401.677151262244</v>
      </c>
      <c r="AU202" s="2">
        <f t="shared" si="151"/>
        <v>-11000.197825738614</v>
      </c>
      <c r="AV202" s="2">
        <f t="shared" si="152"/>
        <v>40601.982319346054</v>
      </c>
      <c r="AW202" s="2">
        <f t="shared" si="153"/>
        <v>20178.347418671583</v>
      </c>
      <c r="AX202" s="2">
        <f t="shared" si="154"/>
        <v>23378.454761016779</v>
      </c>
      <c r="AY202" s="2">
        <f t="shared" si="155"/>
        <v>-30.927271463259729</v>
      </c>
      <c r="AZ202" s="2">
        <f t="shared" si="156"/>
        <v>-13.769708413767335</v>
      </c>
      <c r="BA202" s="2">
        <f t="shared" si="157"/>
        <v>30.927271463259725</v>
      </c>
      <c r="BB202" s="2">
        <f t="shared" si="158"/>
        <v>13.76970841376731</v>
      </c>
      <c r="BC202" s="2">
        <f t="shared" si="159"/>
        <v>77.679500300394395</v>
      </c>
      <c r="BD202" s="2">
        <f t="shared" si="160"/>
        <v>94.83706334988679</v>
      </c>
      <c r="BE202" s="2">
        <f t="shared" si="161"/>
        <v>139.53404322691384</v>
      </c>
      <c r="BF202" s="2">
        <f t="shared" si="162"/>
        <v>122.37648017742143</v>
      </c>
      <c r="BG202" s="2">
        <f t="shared" si="163"/>
        <v>139.8231005407099</v>
      </c>
      <c r="BH202" s="2">
        <f t="shared" si="164"/>
        <v>170.70671402979622</v>
      </c>
      <c r="BI202" s="2">
        <f t="shared" si="165"/>
        <v>251.16127780844491</v>
      </c>
      <c r="BJ202" s="2">
        <f t="shared" si="166"/>
        <v>220.27766431935856</v>
      </c>
      <c r="BK202" s="2">
        <f t="shared" si="167"/>
        <v>3977.1904153801934</v>
      </c>
      <c r="BL202" s="2">
        <f t="shared" si="168"/>
        <v>4855.6576435142042</v>
      </c>
      <c r="BM202" s="2">
        <f t="shared" si="169"/>
        <v>7144.1430132179894</v>
      </c>
      <c r="BN202" s="2">
        <f t="shared" si="170"/>
        <v>6265.6757850839767</v>
      </c>
      <c r="BO202" s="2">
        <f t="shared" si="171"/>
        <v>2819.1520282745696</v>
      </c>
    </row>
    <row r="203" spans="6:67" x14ac:dyDescent="0.25">
      <c r="F203" s="5">
        <v>0.16500000000000001</v>
      </c>
      <c r="G203" s="5">
        <f t="shared" si="117"/>
        <v>4.319689898685966</v>
      </c>
      <c r="H203" s="2">
        <f t="shared" si="118"/>
        <v>247.5</v>
      </c>
      <c r="I203" s="4">
        <f t="shared" si="119"/>
        <v>0.3826834323650895</v>
      </c>
      <c r="J203" s="2">
        <f t="shared" si="120"/>
        <v>-0.92387953251128685</v>
      </c>
      <c r="K203" s="2">
        <f t="shared" si="121"/>
        <v>-0.38268343236508962</v>
      </c>
      <c r="L203" s="2">
        <f t="shared" si="122"/>
        <v>0.92387953251128718</v>
      </c>
      <c r="M203" s="2">
        <f t="shared" si="123"/>
        <v>0</v>
      </c>
      <c r="N203" s="2">
        <f t="shared" si="124"/>
        <v>0</v>
      </c>
      <c r="O203" s="2">
        <f t="shared" si="125"/>
        <v>0</v>
      </c>
      <c r="P203" s="2">
        <f t="shared" si="126"/>
        <v>0</v>
      </c>
      <c r="Q203" s="5">
        <f t="shared" si="127"/>
        <v>5.6303456981067992</v>
      </c>
      <c r="R203" s="5">
        <f t="shared" si="127"/>
        <v>4.3237827332304226</v>
      </c>
      <c r="S203" s="5">
        <f t="shared" si="127"/>
        <v>4.86497883337662</v>
      </c>
      <c r="T203" s="5">
        <f t="shared" si="127"/>
        <v>6.1715417982529965</v>
      </c>
      <c r="U203" s="2">
        <f t="shared" si="128"/>
        <v>1909.8459109065693</v>
      </c>
      <c r="V203" s="2">
        <f t="shared" si="129"/>
        <v>1814.1460822150348</v>
      </c>
      <c r="W203" s="2">
        <f t="shared" si="130"/>
        <v>2985.1481959417456</v>
      </c>
      <c r="X203" s="2">
        <f t="shared" si="131"/>
        <v>3290.8598109366476</v>
      </c>
      <c r="Y203" s="2">
        <f t="shared" si="132"/>
        <v>9999.9999999999964</v>
      </c>
      <c r="Z203" s="2">
        <f t="shared" si="133"/>
        <v>-1900.6320070136642</v>
      </c>
      <c r="AA203" s="2">
        <f t="shared" si="133"/>
        <v>-1808.9828862682459</v>
      </c>
      <c r="AB203" s="2">
        <f t="shared" si="133"/>
        <v>-2974.3936617941199</v>
      </c>
      <c r="AC203" s="2">
        <f t="shared" si="116"/>
        <v>-3271.7875784977491</v>
      </c>
      <c r="AD203" s="2">
        <f t="shared" si="134"/>
        <v>-9955.79613357378</v>
      </c>
      <c r="AE203" s="2">
        <f t="shared" si="135"/>
        <v>71.705294554532827</v>
      </c>
      <c r="AF203" s="2">
        <f t="shared" si="136"/>
        <v>-126.36201602808281</v>
      </c>
      <c r="AG203" s="2">
        <f t="shared" si="137"/>
        <v>-96.881733105295282</v>
      </c>
      <c r="AH203" s="2">
        <f t="shared" si="138"/>
        <v>326.85538658192309</v>
      </c>
      <c r="AI203" s="2">
        <f t="shared" si="139"/>
        <v>175.31693200307782</v>
      </c>
      <c r="AJ203" s="2">
        <f t="shared" si="140"/>
        <v>-173.11189460751092</v>
      </c>
      <c r="AK203" s="2">
        <f t="shared" si="141"/>
        <v>-52.340860807638279</v>
      </c>
      <c r="AL203" s="2">
        <f t="shared" si="142"/>
        <v>233.89319400901445</v>
      </c>
      <c r="AM203" s="2">
        <f t="shared" si="143"/>
        <v>135.38793405693312</v>
      </c>
      <c r="AN203" s="2">
        <f t="shared" si="144"/>
        <v>143.82837265079837</v>
      </c>
      <c r="AO203" s="2">
        <f t="shared" si="145"/>
        <v>-10962.995827112352</v>
      </c>
      <c r="AP203" s="2">
        <f t="shared" si="146"/>
        <v>25140.786515160136</v>
      </c>
      <c r="AQ203" s="2">
        <f t="shared" si="147"/>
        <v>17135.501366121636</v>
      </c>
      <c r="AR203" s="2">
        <f t="shared" si="148"/>
        <v>-45605.370355324994</v>
      </c>
      <c r="AS203" s="2">
        <f t="shared" si="149"/>
        <v>-14292.078301155576</v>
      </c>
      <c r="AT203" s="2">
        <f t="shared" si="150"/>
        <v>-26467.013210054309</v>
      </c>
      <c r="AU203" s="2">
        <f t="shared" si="151"/>
        <v>-10413.654743305942</v>
      </c>
      <c r="AV203" s="2">
        <f t="shared" si="152"/>
        <v>41368.759796153572</v>
      </c>
      <c r="AW203" s="2">
        <f t="shared" si="153"/>
        <v>18890.362918223454</v>
      </c>
      <c r="AX203" s="2">
        <f t="shared" si="154"/>
        <v>23378.454761016776</v>
      </c>
      <c r="AY203" s="2">
        <f t="shared" si="155"/>
        <v>-31.277122405116785</v>
      </c>
      <c r="AZ203" s="2">
        <f t="shared" si="156"/>
        <v>-12.955408292202762</v>
      </c>
      <c r="BA203" s="2">
        <f t="shared" si="157"/>
        <v>31.277122405116785</v>
      </c>
      <c r="BB203" s="2">
        <f t="shared" si="158"/>
        <v>12.955408292202739</v>
      </c>
      <c r="BC203" s="2">
        <f t="shared" si="159"/>
        <v>77.329649358537338</v>
      </c>
      <c r="BD203" s="2">
        <f t="shared" si="160"/>
        <v>95.651363471451361</v>
      </c>
      <c r="BE203" s="2">
        <f t="shared" si="161"/>
        <v>139.88389416877089</v>
      </c>
      <c r="BF203" s="2">
        <f t="shared" si="162"/>
        <v>121.56218005585686</v>
      </c>
      <c r="BG203" s="2">
        <f t="shared" si="163"/>
        <v>139.19336884536722</v>
      </c>
      <c r="BH203" s="2">
        <f t="shared" si="164"/>
        <v>172.17245424861244</v>
      </c>
      <c r="BI203" s="2">
        <f t="shared" si="165"/>
        <v>251.79100950378762</v>
      </c>
      <c r="BJ203" s="2">
        <f t="shared" si="166"/>
        <v>218.81192410054234</v>
      </c>
      <c r="BK203" s="2">
        <f t="shared" si="167"/>
        <v>3959.2780471571123</v>
      </c>
      <c r="BL203" s="2">
        <f t="shared" si="168"/>
        <v>4897.3498097383099</v>
      </c>
      <c r="BM203" s="2">
        <f t="shared" si="169"/>
        <v>7162.0553814410696</v>
      </c>
      <c r="BN203" s="2">
        <f t="shared" si="170"/>
        <v>6223.9836188598711</v>
      </c>
      <c r="BO203" s="2">
        <f t="shared" si="171"/>
        <v>2819.1520282745696</v>
      </c>
    </row>
    <row r="204" spans="6:67" x14ac:dyDescent="0.25">
      <c r="F204" s="5">
        <v>0.16600000000000001</v>
      </c>
      <c r="G204" s="5">
        <f t="shared" si="117"/>
        <v>4.3458698374658802</v>
      </c>
      <c r="H204" s="2">
        <f t="shared" si="118"/>
        <v>249</v>
      </c>
      <c r="I204" s="4">
        <f t="shared" si="119"/>
        <v>0.35836794954530071</v>
      </c>
      <c r="J204" s="2">
        <f t="shared" si="120"/>
        <v>-0.93358042649720152</v>
      </c>
      <c r="K204" s="2">
        <f t="shared" si="121"/>
        <v>-0.35836794954530082</v>
      </c>
      <c r="L204" s="2">
        <f t="shared" si="122"/>
        <v>0.93358042649720152</v>
      </c>
      <c r="M204" s="2">
        <f t="shared" si="123"/>
        <v>0</v>
      </c>
      <c r="N204" s="2">
        <f t="shared" si="124"/>
        <v>0</v>
      </c>
      <c r="O204" s="2">
        <f t="shared" si="125"/>
        <v>0</v>
      </c>
      <c r="P204" s="2">
        <f t="shared" si="126"/>
        <v>0</v>
      </c>
      <c r="Q204" s="5">
        <f t="shared" si="127"/>
        <v>5.6060302152870101</v>
      </c>
      <c r="R204" s="5">
        <f t="shared" si="127"/>
        <v>4.3140818392445084</v>
      </c>
      <c r="S204" s="5">
        <f t="shared" si="127"/>
        <v>4.8892943161964091</v>
      </c>
      <c r="T204" s="5">
        <f t="shared" si="127"/>
        <v>6.1812426922389108</v>
      </c>
      <c r="U204" s="2">
        <f t="shared" si="128"/>
        <v>1893.5219664320211</v>
      </c>
      <c r="V204" s="2">
        <f t="shared" si="129"/>
        <v>1825.6534194587455</v>
      </c>
      <c r="W204" s="2">
        <f t="shared" si="130"/>
        <v>3007.1116311726614</v>
      </c>
      <c r="X204" s="2">
        <f t="shared" si="131"/>
        <v>3273.7129829365708</v>
      </c>
      <c r="Y204" s="2">
        <f t="shared" si="132"/>
        <v>10000</v>
      </c>
      <c r="Z204" s="2">
        <f t="shared" si="133"/>
        <v>-1884.4654859501463</v>
      </c>
      <c r="AA204" s="2">
        <f t="shared" si="133"/>
        <v>-1820.4807509912912</v>
      </c>
      <c r="AB204" s="2">
        <f t="shared" si="133"/>
        <v>-2996.1694703510457</v>
      </c>
      <c r="AC204" s="2">
        <f t="shared" si="116"/>
        <v>-3254.6804903197458</v>
      </c>
      <c r="AD204" s="2">
        <f t="shared" si="134"/>
        <v>-9955.7961976122297</v>
      </c>
      <c r="AE204" s="2">
        <f t="shared" si="135"/>
        <v>66.288645522526863</v>
      </c>
      <c r="AF204" s="2">
        <f t="shared" si="136"/>
        <v>-128.2110280577723</v>
      </c>
      <c r="AG204" s="2">
        <f t="shared" si="137"/>
        <v>-91.849130281374784</v>
      </c>
      <c r="AH204" s="2">
        <f t="shared" si="138"/>
        <v>329.08094339189932</v>
      </c>
      <c r="AI204" s="2">
        <f t="shared" si="139"/>
        <v>175.30943057527912</v>
      </c>
      <c r="AJ204" s="2">
        <f t="shared" si="140"/>
        <v>-172.68782556409823</v>
      </c>
      <c r="AK204" s="2">
        <f t="shared" si="141"/>
        <v>-49.215602566295459</v>
      </c>
      <c r="AL204" s="2">
        <f t="shared" si="142"/>
        <v>239.27516489764534</v>
      </c>
      <c r="AM204" s="2">
        <f t="shared" si="143"/>
        <v>126.32233878367597</v>
      </c>
      <c r="AN204" s="2">
        <f t="shared" si="144"/>
        <v>143.69407555092761</v>
      </c>
      <c r="AO204" s="2">
        <f t="shared" si="145"/>
        <v>-10178.663767938437</v>
      </c>
      <c r="AP204" s="2">
        <f t="shared" si="146"/>
        <v>25565.914469615549</v>
      </c>
      <c r="AQ204" s="2">
        <f t="shared" si="147"/>
        <v>16164.786439757574</v>
      </c>
      <c r="AR204" s="2">
        <f t="shared" si="148"/>
        <v>-45844.115442590242</v>
      </c>
      <c r="AS204" s="2">
        <f t="shared" si="149"/>
        <v>-14292.078301155554</v>
      </c>
      <c r="AT204" s="2">
        <f t="shared" si="150"/>
        <v>-26516.325675051394</v>
      </c>
      <c r="AU204" s="2">
        <f t="shared" si="151"/>
        <v>-9813.8350876769637</v>
      </c>
      <c r="AV204" s="2">
        <f t="shared" si="152"/>
        <v>42110.708387323029</v>
      </c>
      <c r="AW204" s="2">
        <f t="shared" si="153"/>
        <v>17597.907136422142</v>
      </c>
      <c r="AX204" s="2">
        <f t="shared" si="154"/>
        <v>23378.454761016812</v>
      </c>
      <c r="AY204" s="2">
        <f t="shared" si="155"/>
        <v>-31.60553756960449</v>
      </c>
      <c r="AZ204" s="2">
        <f t="shared" si="156"/>
        <v>-12.132229180931827</v>
      </c>
      <c r="BA204" s="2">
        <f t="shared" si="157"/>
        <v>31.605537569604486</v>
      </c>
      <c r="BB204" s="2">
        <f t="shared" si="158"/>
        <v>12.13222918093183</v>
      </c>
      <c r="BC204" s="2">
        <f t="shared" si="159"/>
        <v>77.00123419404963</v>
      </c>
      <c r="BD204" s="2">
        <f t="shared" si="160"/>
        <v>96.474542582722293</v>
      </c>
      <c r="BE204" s="2">
        <f t="shared" si="161"/>
        <v>140.21230933325862</v>
      </c>
      <c r="BF204" s="2">
        <f t="shared" si="162"/>
        <v>120.73900094458595</v>
      </c>
      <c r="BG204" s="2">
        <f t="shared" si="163"/>
        <v>138.60222154928931</v>
      </c>
      <c r="BH204" s="2">
        <f t="shared" si="164"/>
        <v>173.65417664890009</v>
      </c>
      <c r="BI204" s="2">
        <f t="shared" si="165"/>
        <v>252.3821567998655</v>
      </c>
      <c r="BJ204" s="2">
        <f t="shared" si="166"/>
        <v>217.33020170025469</v>
      </c>
      <c r="BK204" s="2">
        <f t="shared" si="167"/>
        <v>3942.463190735341</v>
      </c>
      <c r="BL204" s="2">
        <f t="shared" si="168"/>
        <v>4939.4965802353818</v>
      </c>
      <c r="BM204" s="2">
        <f t="shared" si="169"/>
        <v>7178.8702378628404</v>
      </c>
      <c r="BN204" s="2">
        <f t="shared" si="170"/>
        <v>6181.836848362801</v>
      </c>
      <c r="BO204" s="2">
        <f t="shared" si="171"/>
        <v>2819.1520282745696</v>
      </c>
    </row>
    <row r="205" spans="6:67" x14ac:dyDescent="0.25">
      <c r="F205" s="5">
        <v>0.16700000000000001</v>
      </c>
      <c r="G205" s="5">
        <f t="shared" si="117"/>
        <v>4.3720497762457953</v>
      </c>
      <c r="H205" s="2">
        <f t="shared" si="118"/>
        <v>250.5</v>
      </c>
      <c r="I205" s="4">
        <f t="shared" si="119"/>
        <v>0.33380685923377124</v>
      </c>
      <c r="J205" s="2">
        <f t="shared" si="120"/>
        <v>-0.94264149109217832</v>
      </c>
      <c r="K205" s="2">
        <f t="shared" si="121"/>
        <v>-0.33380685923377135</v>
      </c>
      <c r="L205" s="2">
        <f t="shared" si="122"/>
        <v>0.94264149109217821</v>
      </c>
      <c r="M205" s="2">
        <f t="shared" si="123"/>
        <v>0</v>
      </c>
      <c r="N205" s="2">
        <f t="shared" si="124"/>
        <v>0</v>
      </c>
      <c r="O205" s="2">
        <f t="shared" si="125"/>
        <v>0</v>
      </c>
      <c r="P205" s="2">
        <f t="shared" si="126"/>
        <v>0</v>
      </c>
      <c r="Q205" s="5">
        <f t="shared" si="127"/>
        <v>5.5814691249754809</v>
      </c>
      <c r="R205" s="5">
        <f t="shared" si="127"/>
        <v>4.305020774649531</v>
      </c>
      <c r="S205" s="5">
        <f t="shared" si="127"/>
        <v>4.9138554065079383</v>
      </c>
      <c r="T205" s="5">
        <f t="shared" si="127"/>
        <v>6.1903037568338881</v>
      </c>
      <c r="U205" s="2">
        <f t="shared" si="128"/>
        <v>1877.7157995241025</v>
      </c>
      <c r="V205" s="2">
        <f t="shared" si="129"/>
        <v>1837.520792347719</v>
      </c>
      <c r="W205" s="2">
        <f t="shared" si="130"/>
        <v>3028.8296452390391</v>
      </c>
      <c r="X205" s="2">
        <f t="shared" si="131"/>
        <v>3255.933762889139</v>
      </c>
      <c r="Y205" s="2">
        <f t="shared" si="132"/>
        <v>10000</v>
      </c>
      <c r="Z205" s="2">
        <f t="shared" si="133"/>
        <v>-1868.8133774027922</v>
      </c>
      <c r="AA205" s="2">
        <f t="shared" si="133"/>
        <v>-1832.3363365477824</v>
      </c>
      <c r="AB205" s="2">
        <f t="shared" si="133"/>
        <v>-3017.6975190721196</v>
      </c>
      <c r="AC205" s="2">
        <f t="shared" si="116"/>
        <v>-3236.9491509614886</v>
      </c>
      <c r="AD205" s="2">
        <f t="shared" si="134"/>
        <v>-9955.7963839841832</v>
      </c>
      <c r="AE205" s="2">
        <f t="shared" si="135"/>
        <v>60.962659892439696</v>
      </c>
      <c r="AF205" s="2">
        <f t="shared" si="136"/>
        <v>-130.02375927918442</v>
      </c>
      <c r="AG205" s="2">
        <f t="shared" si="137"/>
        <v>-86.603874219738273</v>
      </c>
      <c r="AH205" s="2">
        <f t="shared" si="138"/>
        <v>330.95290633523757</v>
      </c>
      <c r="AI205" s="2">
        <f t="shared" si="139"/>
        <v>175.28793272875458</v>
      </c>
      <c r="AJ205" s="2">
        <f t="shared" si="140"/>
        <v>-172.15324081075943</v>
      </c>
      <c r="AK205" s="2">
        <f t="shared" si="141"/>
        <v>-46.043828031019942</v>
      </c>
      <c r="AL205" s="2">
        <f t="shared" si="142"/>
        <v>244.56179635206956</v>
      </c>
      <c r="AM205" s="2">
        <f t="shared" si="143"/>
        <v>117.19657076632033</v>
      </c>
      <c r="AN205" s="2">
        <f t="shared" si="144"/>
        <v>143.56129827661056</v>
      </c>
      <c r="AO205" s="2">
        <f t="shared" si="145"/>
        <v>-9401.9162035915542</v>
      </c>
      <c r="AP205" s="2">
        <f t="shared" si="146"/>
        <v>25981.850094173024</v>
      </c>
      <c r="AQ205" s="2">
        <f t="shared" si="147"/>
        <v>15165.661665470721</v>
      </c>
      <c r="AR205" s="2">
        <f t="shared" si="148"/>
        <v>-46037.673857207767</v>
      </c>
      <c r="AS205" s="2">
        <f t="shared" si="149"/>
        <v>-14292.078301155576</v>
      </c>
      <c r="AT205" s="2">
        <f t="shared" si="150"/>
        <v>-26550.192316661127</v>
      </c>
      <c r="AU205" s="2">
        <f t="shared" si="151"/>
        <v>-9200.6556670551436</v>
      </c>
      <c r="AV205" s="2">
        <f t="shared" si="152"/>
        <v>42826.507395784814</v>
      </c>
      <c r="AW205" s="2">
        <f t="shared" si="153"/>
        <v>16302.795348948277</v>
      </c>
      <c r="AX205" s="2">
        <f t="shared" si="154"/>
        <v>23378.454761016816</v>
      </c>
      <c r="AY205" s="2">
        <f t="shared" si="155"/>
        <v>-31.912291877373825</v>
      </c>
      <c r="AZ205" s="2">
        <f t="shared" si="156"/>
        <v>-11.300735245798622</v>
      </c>
      <c r="BA205" s="2">
        <f t="shared" si="157"/>
        <v>31.912291877373821</v>
      </c>
      <c r="BB205" s="2">
        <f t="shared" si="158"/>
        <v>11.300735245798625</v>
      </c>
      <c r="BC205" s="2">
        <f t="shared" si="159"/>
        <v>76.694479886280305</v>
      </c>
      <c r="BD205" s="2">
        <f t="shared" si="160"/>
        <v>97.306036517855503</v>
      </c>
      <c r="BE205" s="2">
        <f t="shared" si="161"/>
        <v>140.51906364102794</v>
      </c>
      <c r="BF205" s="2">
        <f t="shared" si="162"/>
        <v>119.90750700945274</v>
      </c>
      <c r="BG205" s="2">
        <f t="shared" si="163"/>
        <v>138.05006379530454</v>
      </c>
      <c r="BH205" s="2">
        <f t="shared" si="164"/>
        <v>175.15086573213989</v>
      </c>
      <c r="BI205" s="2">
        <f t="shared" si="165"/>
        <v>252.9343145538503</v>
      </c>
      <c r="BJ205" s="2">
        <f t="shared" si="166"/>
        <v>215.83351261701495</v>
      </c>
      <c r="BK205" s="2">
        <f t="shared" si="167"/>
        <v>3926.7573701775518</v>
      </c>
      <c r="BL205" s="2">
        <f t="shared" si="168"/>
        <v>4982.0690697142018</v>
      </c>
      <c r="BM205" s="2">
        <f t="shared" si="169"/>
        <v>7194.5760584206309</v>
      </c>
      <c r="BN205" s="2">
        <f t="shared" si="170"/>
        <v>6139.2643588839801</v>
      </c>
      <c r="BO205" s="2">
        <f t="shared" si="171"/>
        <v>2819.1520282745696</v>
      </c>
    </row>
    <row r="206" spans="6:67" x14ac:dyDescent="0.25">
      <c r="F206" s="5">
        <v>0.16800000000000001</v>
      </c>
      <c r="G206" s="5">
        <f t="shared" si="117"/>
        <v>4.3982297150257104</v>
      </c>
      <c r="H206" s="2">
        <f t="shared" si="118"/>
        <v>252</v>
      </c>
      <c r="I206" s="4">
        <f t="shared" si="119"/>
        <v>0.30901699437494756</v>
      </c>
      <c r="J206" s="2">
        <f t="shared" si="120"/>
        <v>-0.95105651629515353</v>
      </c>
      <c r="K206" s="2">
        <f t="shared" si="121"/>
        <v>-0.30901699437494773</v>
      </c>
      <c r="L206" s="2">
        <f t="shared" si="122"/>
        <v>0.95105651629515342</v>
      </c>
      <c r="M206" s="2">
        <f t="shared" si="123"/>
        <v>0</v>
      </c>
      <c r="N206" s="2">
        <f t="shared" si="124"/>
        <v>0</v>
      </c>
      <c r="O206" s="2">
        <f t="shared" si="125"/>
        <v>0</v>
      </c>
      <c r="P206" s="2">
        <f t="shared" si="126"/>
        <v>0</v>
      </c>
      <c r="Q206" s="5">
        <f t="shared" si="127"/>
        <v>5.556679260116657</v>
      </c>
      <c r="R206" s="5">
        <f t="shared" si="127"/>
        <v>4.2966057494465559</v>
      </c>
      <c r="S206" s="5">
        <f t="shared" si="127"/>
        <v>4.9386452713667621</v>
      </c>
      <c r="T206" s="5">
        <f t="shared" si="127"/>
        <v>6.1987187820368632</v>
      </c>
      <c r="U206" s="2">
        <f t="shared" si="128"/>
        <v>1862.4321668013788</v>
      </c>
      <c r="V206" s="2">
        <f t="shared" si="129"/>
        <v>1849.7461437160648</v>
      </c>
      <c r="W206" s="2">
        <f t="shared" si="130"/>
        <v>3050.2812775601788</v>
      </c>
      <c r="X206" s="2">
        <f t="shared" si="131"/>
        <v>3237.5404119223763</v>
      </c>
      <c r="Y206" s="2">
        <f t="shared" si="132"/>
        <v>9999.9999999999982</v>
      </c>
      <c r="Z206" s="2">
        <f t="shared" si="133"/>
        <v>-1853.6804060581674</v>
      </c>
      <c r="AA206" s="2">
        <f t="shared" si="133"/>
        <v>-1844.5475682809883</v>
      </c>
      <c r="AB206" s="2">
        <f t="shared" si="133"/>
        <v>-3038.9569769617065</v>
      </c>
      <c r="AC206" s="2">
        <f t="shared" si="116"/>
        <v>-3218.611739346848</v>
      </c>
      <c r="AD206" s="2">
        <f t="shared" si="134"/>
        <v>-9955.7966906477104</v>
      </c>
      <c r="AE206" s="2">
        <f t="shared" si="135"/>
        <v>55.728135502955197</v>
      </c>
      <c r="AF206" s="2">
        <f t="shared" si="136"/>
        <v>-131.7996360636086</v>
      </c>
      <c r="AG206" s="2">
        <f t="shared" si="137"/>
        <v>-81.146453194158141</v>
      </c>
      <c r="AH206" s="2">
        <f t="shared" si="138"/>
        <v>332.47062775321996</v>
      </c>
      <c r="AI206" s="2">
        <f t="shared" si="139"/>
        <v>175.2526739984084</v>
      </c>
      <c r="AJ206" s="2">
        <f t="shared" si="140"/>
        <v>-171.51356519491688</v>
      </c>
      <c r="AK206" s="2">
        <f t="shared" si="141"/>
        <v>-42.824297713395339</v>
      </c>
      <c r="AL206" s="2">
        <f t="shared" si="142"/>
        <v>249.74310309582253</v>
      </c>
      <c r="AM206" s="2">
        <f t="shared" si="143"/>
        <v>108.02625537594004</v>
      </c>
      <c r="AN206" s="2">
        <f t="shared" si="144"/>
        <v>143.43149556345037</v>
      </c>
      <c r="AO206" s="2">
        <f t="shared" si="145"/>
        <v>-8632.8478561827451</v>
      </c>
      <c r="AP206" s="2">
        <f t="shared" si="146"/>
        <v>26388.196852094927</v>
      </c>
      <c r="AQ206" s="2">
        <f t="shared" si="147"/>
        <v>14138.831285847333</v>
      </c>
      <c r="AR206" s="2">
        <f t="shared" si="148"/>
        <v>-46186.25858291507</v>
      </c>
      <c r="AS206" s="2">
        <f t="shared" si="149"/>
        <v>-14292.078301155558</v>
      </c>
      <c r="AT206" s="2">
        <f t="shared" si="150"/>
        <v>-26569.173725912304</v>
      </c>
      <c r="AU206" s="2">
        <f t="shared" si="151"/>
        <v>-8574.044905316825</v>
      </c>
      <c r="AV206" s="2">
        <f t="shared" si="152"/>
        <v>43514.848283350708</v>
      </c>
      <c r="AW206" s="2">
        <f t="shared" si="153"/>
        <v>15006.825108895247</v>
      </c>
      <c r="AX206" s="2">
        <f t="shared" si="154"/>
        <v>23378.454761016823</v>
      </c>
      <c r="AY206" s="2">
        <f t="shared" si="155"/>
        <v>-32.197175094344956</v>
      </c>
      <c r="AZ206" s="2">
        <f t="shared" si="156"/>
        <v>-10.461496351212267</v>
      </c>
      <c r="BA206" s="2">
        <f t="shared" si="157"/>
        <v>32.197175094344956</v>
      </c>
      <c r="BB206" s="2">
        <f t="shared" si="158"/>
        <v>10.461496351212272</v>
      </c>
      <c r="BC206" s="2">
        <f t="shared" si="159"/>
        <v>76.409596669309167</v>
      </c>
      <c r="BD206" s="2">
        <f t="shared" si="160"/>
        <v>98.145275412441862</v>
      </c>
      <c r="BE206" s="2">
        <f t="shared" si="161"/>
        <v>140.80394685799908</v>
      </c>
      <c r="BF206" s="2">
        <f t="shared" si="162"/>
        <v>119.0682681148664</v>
      </c>
      <c r="BG206" s="2">
        <f t="shared" si="163"/>
        <v>137.53727400475648</v>
      </c>
      <c r="BH206" s="2">
        <f t="shared" si="164"/>
        <v>176.66149574239535</v>
      </c>
      <c r="BI206" s="2">
        <f t="shared" si="165"/>
        <v>253.44710434439833</v>
      </c>
      <c r="BJ206" s="2">
        <f t="shared" si="166"/>
        <v>214.32288260675949</v>
      </c>
      <c r="BK206" s="2">
        <f t="shared" si="167"/>
        <v>3912.1713494686292</v>
      </c>
      <c r="BL206" s="2">
        <f t="shared" si="168"/>
        <v>5025.0381011170239</v>
      </c>
      <c r="BM206" s="2">
        <f t="shared" si="169"/>
        <v>7209.1620791295536</v>
      </c>
      <c r="BN206" s="2">
        <f t="shared" si="170"/>
        <v>6096.2953274811589</v>
      </c>
      <c r="BO206" s="2">
        <f t="shared" si="171"/>
        <v>2819.1520282745696</v>
      </c>
    </row>
    <row r="207" spans="6:67" x14ac:dyDescent="0.25">
      <c r="F207" s="5">
        <v>0.16900000000000001</v>
      </c>
      <c r="G207" s="5">
        <f t="shared" si="117"/>
        <v>4.4244096538056255</v>
      </c>
      <c r="H207" s="2">
        <f t="shared" si="118"/>
        <v>253.50000000000003</v>
      </c>
      <c r="I207" s="4">
        <f t="shared" si="119"/>
        <v>0.28401534470392265</v>
      </c>
      <c r="J207" s="2">
        <f t="shared" si="120"/>
        <v>-0.95881973486819305</v>
      </c>
      <c r="K207" s="2">
        <f t="shared" si="121"/>
        <v>-0.28401534470392276</v>
      </c>
      <c r="L207" s="2">
        <f t="shared" si="122"/>
        <v>0.95881973486819294</v>
      </c>
      <c r="M207" s="2">
        <f t="shared" si="123"/>
        <v>0</v>
      </c>
      <c r="N207" s="2">
        <f t="shared" si="124"/>
        <v>0</v>
      </c>
      <c r="O207" s="2">
        <f t="shared" si="125"/>
        <v>0</v>
      </c>
      <c r="P207" s="2">
        <f t="shared" si="126"/>
        <v>0</v>
      </c>
      <c r="Q207" s="5">
        <f t="shared" si="127"/>
        <v>5.531677610445632</v>
      </c>
      <c r="R207" s="5">
        <f t="shared" si="127"/>
        <v>4.2888425308735165</v>
      </c>
      <c r="S207" s="5">
        <f t="shared" si="127"/>
        <v>4.9636469210377872</v>
      </c>
      <c r="T207" s="5">
        <f t="shared" si="127"/>
        <v>6.2064820006099026</v>
      </c>
      <c r="U207" s="2">
        <f t="shared" si="128"/>
        <v>1847.6752034926144</v>
      </c>
      <c r="V207" s="2">
        <f t="shared" si="129"/>
        <v>1862.3274343282935</v>
      </c>
      <c r="W207" s="2">
        <f t="shared" si="130"/>
        <v>3071.4454868491498</v>
      </c>
      <c r="X207" s="2">
        <f t="shared" si="131"/>
        <v>3218.5518753299407</v>
      </c>
      <c r="Y207" s="2">
        <f t="shared" si="132"/>
        <v>9999.9999999999982</v>
      </c>
      <c r="Z207" s="2">
        <f t="shared" si="133"/>
        <v>-1839.0706820071766</v>
      </c>
      <c r="AA207" s="2">
        <f t="shared" si="133"/>
        <v>-1857.1123878065268</v>
      </c>
      <c r="AB207" s="2">
        <f t="shared" si="133"/>
        <v>-3059.9269403955132</v>
      </c>
      <c r="AC207" s="2">
        <f t="shared" si="116"/>
        <v>-3199.6871040337278</v>
      </c>
      <c r="AD207" s="2">
        <f t="shared" si="134"/>
        <v>-9955.7971142429451</v>
      </c>
      <c r="AE207" s="2">
        <f t="shared" si="135"/>
        <v>50.585584026040863</v>
      </c>
      <c r="AF207" s="2">
        <f t="shared" si="136"/>
        <v>-133.53798725308465</v>
      </c>
      <c r="AG207" s="2">
        <f t="shared" si="137"/>
        <v>-75.477845001337258</v>
      </c>
      <c r="AH207" s="2">
        <f t="shared" si="138"/>
        <v>333.6342889146498</v>
      </c>
      <c r="AI207" s="2">
        <f t="shared" si="139"/>
        <v>175.20404068626874</v>
      </c>
      <c r="AJ207" s="2">
        <f t="shared" si="140"/>
        <v>-170.77406967064942</v>
      </c>
      <c r="AK207" s="2">
        <f t="shared" si="141"/>
        <v>-39.555753914437936</v>
      </c>
      <c r="AL207" s="2">
        <f t="shared" si="142"/>
        <v>254.80893438362597</v>
      </c>
      <c r="AM207" s="2">
        <f t="shared" si="143"/>
        <v>98.826978758596923</v>
      </c>
      <c r="AN207" s="2">
        <f t="shared" si="144"/>
        <v>143.30608955713552</v>
      </c>
      <c r="AO207" s="2">
        <f t="shared" si="145"/>
        <v>-7871.5216473126793</v>
      </c>
      <c r="AP207" s="2">
        <f t="shared" si="146"/>
        <v>26784.544452306251</v>
      </c>
      <c r="AQ207" s="2">
        <f t="shared" si="147"/>
        <v>13085.064730301536</v>
      </c>
      <c r="AR207" s="2">
        <f t="shared" si="148"/>
        <v>-46290.165836450687</v>
      </c>
      <c r="AS207" s="2">
        <f t="shared" si="149"/>
        <v>-14292.07830115558</v>
      </c>
      <c r="AT207" s="2">
        <f t="shared" si="150"/>
        <v>-26573.811731029848</v>
      </c>
      <c r="AU207" s="2">
        <f t="shared" si="151"/>
        <v>-7933.9435231848338</v>
      </c>
      <c r="AV207" s="2">
        <f t="shared" si="152"/>
        <v>44174.438210442146</v>
      </c>
      <c r="AW207" s="2">
        <f t="shared" si="153"/>
        <v>13711.771804789354</v>
      </c>
      <c r="AX207" s="2">
        <f t="shared" si="154"/>
        <v>23378.454761016819</v>
      </c>
      <c r="AY207" s="2">
        <f t="shared" si="155"/>
        <v>-32.459991975791198</v>
      </c>
      <c r="AZ207" s="2">
        <f t="shared" si="156"/>
        <v>-9.6150876695901939</v>
      </c>
      <c r="BA207" s="2">
        <f t="shared" si="157"/>
        <v>32.459991975791198</v>
      </c>
      <c r="BB207" s="2">
        <f t="shared" si="158"/>
        <v>9.6150876695901992</v>
      </c>
      <c r="BC207" s="2">
        <f t="shared" si="159"/>
        <v>76.146779787862926</v>
      </c>
      <c r="BD207" s="2">
        <f t="shared" si="160"/>
        <v>98.991684094063928</v>
      </c>
      <c r="BE207" s="2">
        <f t="shared" si="161"/>
        <v>141.06676373944532</v>
      </c>
      <c r="BF207" s="2">
        <f t="shared" si="162"/>
        <v>118.22185943324432</v>
      </c>
      <c r="BG207" s="2">
        <f t="shared" si="163"/>
        <v>137.06420361815327</v>
      </c>
      <c r="BH207" s="2">
        <f t="shared" si="164"/>
        <v>178.18503136931508</v>
      </c>
      <c r="BI207" s="2">
        <f t="shared" si="165"/>
        <v>253.92017473100157</v>
      </c>
      <c r="BJ207" s="2">
        <f t="shared" si="166"/>
        <v>212.79934697983975</v>
      </c>
      <c r="BK207" s="2">
        <f t="shared" si="167"/>
        <v>3898.7151251385822</v>
      </c>
      <c r="BL207" s="2">
        <f t="shared" si="168"/>
        <v>5068.3742256160731</v>
      </c>
      <c r="BM207" s="2">
        <f t="shared" si="169"/>
        <v>7222.6183034596015</v>
      </c>
      <c r="BN207" s="2">
        <f t="shared" si="170"/>
        <v>6052.9592029821097</v>
      </c>
      <c r="BO207" s="2">
        <f t="shared" si="171"/>
        <v>2819.1520282745701</v>
      </c>
    </row>
    <row r="208" spans="6:67" x14ac:dyDescent="0.25">
      <c r="F208" s="5">
        <v>0.17</v>
      </c>
      <c r="G208" s="5">
        <f t="shared" si="117"/>
        <v>4.4505895925855405</v>
      </c>
      <c r="H208" s="2">
        <f t="shared" si="118"/>
        <v>255</v>
      </c>
      <c r="I208" s="4">
        <f t="shared" si="119"/>
        <v>0.25881904510252063</v>
      </c>
      <c r="J208" s="2">
        <f t="shared" si="120"/>
        <v>-0.96592582628906831</v>
      </c>
      <c r="K208" s="2">
        <f t="shared" si="121"/>
        <v>-0.25881904510252074</v>
      </c>
      <c r="L208" s="2">
        <f t="shared" si="122"/>
        <v>0.96592582628906831</v>
      </c>
      <c r="M208" s="2">
        <f t="shared" si="123"/>
        <v>0</v>
      </c>
      <c r="N208" s="2">
        <f t="shared" si="124"/>
        <v>0</v>
      </c>
      <c r="O208" s="2">
        <f t="shared" si="125"/>
        <v>0</v>
      </c>
      <c r="P208" s="2">
        <f t="shared" si="126"/>
        <v>0</v>
      </c>
      <c r="Q208" s="5">
        <f t="shared" si="127"/>
        <v>5.5064813108442303</v>
      </c>
      <c r="R208" s="5">
        <f t="shared" si="127"/>
        <v>4.2817364394526409</v>
      </c>
      <c r="S208" s="5">
        <f t="shared" si="127"/>
        <v>4.9888432206391888</v>
      </c>
      <c r="T208" s="5">
        <f t="shared" si="127"/>
        <v>6.2135880920307782</v>
      </c>
      <c r="U208" s="2">
        <f t="shared" si="128"/>
        <v>1833.4484379785727</v>
      </c>
      <c r="V208" s="2">
        <f t="shared" si="129"/>
        <v>1875.2626269010316</v>
      </c>
      <c r="W208" s="2">
        <f t="shared" si="130"/>
        <v>3092.3011829093207</v>
      </c>
      <c r="X208" s="2">
        <f t="shared" si="131"/>
        <v>3198.9877522110733</v>
      </c>
      <c r="Y208" s="2">
        <f t="shared" si="132"/>
        <v>9999.9999999999982</v>
      </c>
      <c r="Z208" s="2">
        <f t="shared" si="133"/>
        <v>-1824.9877149728688</v>
      </c>
      <c r="AA208" s="2">
        <f t="shared" si="133"/>
        <v>-1870.0287370820433</v>
      </c>
      <c r="AB208" s="2">
        <f t="shared" si="133"/>
        <v>-3080.5864649364908</v>
      </c>
      <c r="AC208" s="2">
        <f t="shared" si="116"/>
        <v>-3180.1947331374831</v>
      </c>
      <c r="AD208" s="2">
        <f t="shared" si="134"/>
        <v>-9955.7976501288867</v>
      </c>
      <c r="AE208" s="2">
        <f t="shared" si="135"/>
        <v>45.535248303487712</v>
      </c>
      <c r="AF208" s="2">
        <f t="shared" si="136"/>
        <v>-135.23804084090546</v>
      </c>
      <c r="AG208" s="2">
        <f t="shared" si="137"/>
        <v>-69.599534606359597</v>
      </c>
      <c r="AH208" s="2">
        <f t="shared" si="138"/>
        <v>334.44489277285743</v>
      </c>
      <c r="AI208" s="2">
        <f t="shared" si="139"/>
        <v>175.14256562908008</v>
      </c>
      <c r="AJ208" s="2">
        <f t="shared" si="140"/>
        <v>-169.93986020388076</v>
      </c>
      <c r="AK208" s="2">
        <f t="shared" si="141"/>
        <v>-36.236923829287797</v>
      </c>
      <c r="AL208" s="2">
        <f t="shared" si="142"/>
        <v>259.74899933408238</v>
      </c>
      <c r="AM208" s="2">
        <f t="shared" si="143"/>
        <v>89.614238931200575</v>
      </c>
      <c r="AN208" s="2">
        <f t="shared" si="144"/>
        <v>143.18645423211439</v>
      </c>
      <c r="AO208" s="2">
        <f t="shared" si="145"/>
        <v>-7117.970609434833</v>
      </c>
      <c r="AP208" s="2">
        <f t="shared" si="146"/>
        <v>27170.469035975817</v>
      </c>
      <c r="AQ208" s="2">
        <f t="shared" si="147"/>
        <v>12005.196589949785</v>
      </c>
      <c r="AR208" s="2">
        <f t="shared" si="148"/>
        <v>-46349.773317646352</v>
      </c>
      <c r="AS208" s="2">
        <f t="shared" si="149"/>
        <v>-14292.078301155583</v>
      </c>
      <c r="AT208" s="2">
        <f t="shared" si="150"/>
        <v>-26564.627961192818</v>
      </c>
      <c r="AU208" s="2">
        <f t="shared" si="151"/>
        <v>-7280.3052361645423</v>
      </c>
      <c r="AV208" s="2">
        <f t="shared" si="152"/>
        <v>44804.00362854523</v>
      </c>
      <c r="AW208" s="2">
        <f t="shared" si="153"/>
        <v>12419.384329828939</v>
      </c>
      <c r="AX208" s="2">
        <f t="shared" si="154"/>
        <v>23378.454761016812</v>
      </c>
      <c r="AY208" s="2">
        <f t="shared" si="155"/>
        <v>-32.700562400150019</v>
      </c>
      <c r="AZ208" s="2">
        <f t="shared" si="156"/>
        <v>-8.7620892871637306</v>
      </c>
      <c r="BA208" s="2">
        <f t="shared" si="157"/>
        <v>32.700562400150019</v>
      </c>
      <c r="BB208" s="2">
        <f t="shared" si="158"/>
        <v>8.7620892871637341</v>
      </c>
      <c r="BC208" s="2">
        <f t="shared" si="159"/>
        <v>75.906209363504104</v>
      </c>
      <c r="BD208" s="2">
        <f t="shared" si="160"/>
        <v>99.844682476490391</v>
      </c>
      <c r="BE208" s="2">
        <f t="shared" si="161"/>
        <v>141.30733416380414</v>
      </c>
      <c r="BF208" s="2">
        <f t="shared" si="162"/>
        <v>117.36886105081786</v>
      </c>
      <c r="BG208" s="2">
        <f t="shared" si="163"/>
        <v>136.63117685430737</v>
      </c>
      <c r="BH208" s="2">
        <f t="shared" si="164"/>
        <v>179.72042845768269</v>
      </c>
      <c r="BI208" s="2">
        <f t="shared" si="165"/>
        <v>254.35320149484744</v>
      </c>
      <c r="BJ208" s="2">
        <f t="shared" si="166"/>
        <v>211.26394989147212</v>
      </c>
      <c r="BK208" s="2">
        <f t="shared" si="167"/>
        <v>3886.3979194114104</v>
      </c>
      <c r="BL208" s="2">
        <f t="shared" si="168"/>
        <v>5112.0477427963087</v>
      </c>
      <c r="BM208" s="2">
        <f t="shared" si="169"/>
        <v>7234.9355091867719</v>
      </c>
      <c r="BN208" s="2">
        <f t="shared" si="170"/>
        <v>6009.285685801874</v>
      </c>
      <c r="BO208" s="2">
        <f t="shared" si="171"/>
        <v>2819.1520282745696</v>
      </c>
    </row>
    <row r="209" spans="6:67" x14ac:dyDescent="0.25">
      <c r="F209" s="5">
        <v>0.17100000000000001</v>
      </c>
      <c r="G209" s="5">
        <f t="shared" si="117"/>
        <v>4.4767695313654556</v>
      </c>
      <c r="H209" s="2">
        <f t="shared" si="118"/>
        <v>256.5</v>
      </c>
      <c r="I209" s="4">
        <f t="shared" si="119"/>
        <v>0.23344536385590514</v>
      </c>
      <c r="J209" s="2">
        <f t="shared" si="120"/>
        <v>-0.97236992039767667</v>
      </c>
      <c r="K209" s="2">
        <f t="shared" si="121"/>
        <v>-0.23344536385590528</v>
      </c>
      <c r="L209" s="2">
        <f t="shared" si="122"/>
        <v>0.97236992039767667</v>
      </c>
      <c r="M209" s="2">
        <f t="shared" si="123"/>
        <v>0</v>
      </c>
      <c r="N209" s="2">
        <f t="shared" si="124"/>
        <v>0</v>
      </c>
      <c r="O209" s="2">
        <f t="shared" si="125"/>
        <v>0</v>
      </c>
      <c r="P209" s="2">
        <f t="shared" si="126"/>
        <v>0</v>
      </c>
      <c r="Q209" s="5">
        <f t="shared" si="127"/>
        <v>5.4811076295976147</v>
      </c>
      <c r="R209" s="5">
        <f t="shared" si="127"/>
        <v>4.2752923453440328</v>
      </c>
      <c r="S209" s="5">
        <f t="shared" si="127"/>
        <v>5.0142169018858045</v>
      </c>
      <c r="T209" s="5">
        <f t="shared" si="127"/>
        <v>6.2200321861393864</v>
      </c>
      <c r="U209" s="2">
        <f t="shared" si="128"/>
        <v>1819.7548074237022</v>
      </c>
      <c r="V209" s="2">
        <f t="shared" si="129"/>
        <v>1888.5496694494088</v>
      </c>
      <c r="W209" s="2">
        <f t="shared" si="130"/>
        <v>3112.8272591383857</v>
      </c>
      <c r="X209" s="2">
        <f t="shared" si="131"/>
        <v>3178.8682639885019</v>
      </c>
      <c r="Y209" s="2">
        <f t="shared" si="132"/>
        <v>10000</v>
      </c>
      <c r="Z209" s="2">
        <f t="shared" si="133"/>
        <v>-1811.4344296191694</v>
      </c>
      <c r="AA209" s="2">
        <f t="shared" si="133"/>
        <v>-1883.2945418044305</v>
      </c>
      <c r="AB209" s="2">
        <f t="shared" si="133"/>
        <v>-3100.9145978325009</v>
      </c>
      <c r="AC209" s="2">
        <f t="shared" si="116"/>
        <v>-3160.1547231781574</v>
      </c>
      <c r="AD209" s="2">
        <f t="shared" si="134"/>
        <v>-9955.7982924342577</v>
      </c>
      <c r="AE209" s="2">
        <f t="shared" si="135"/>
        <v>40.577119881477095</v>
      </c>
      <c r="AF209" s="2">
        <f t="shared" si="136"/>
        <v>-136.89892057605022</v>
      </c>
      <c r="AG209" s="2">
        <f t="shared" si="137"/>
        <v>-63.513530461224256</v>
      </c>
      <c r="AH209" s="2">
        <f t="shared" si="138"/>
        <v>334.90425351623031</v>
      </c>
      <c r="AI209" s="2">
        <f t="shared" si="139"/>
        <v>175.06892236043294</v>
      </c>
      <c r="AJ209" s="2">
        <f t="shared" si="140"/>
        <v>-169.01586811324805</v>
      </c>
      <c r="AK209" s="2">
        <f t="shared" si="141"/>
        <v>-32.866522971305471</v>
      </c>
      <c r="AL209" s="2">
        <f t="shared" si="142"/>
        <v>264.55289382776829</v>
      </c>
      <c r="AM209" s="2">
        <f t="shared" si="143"/>
        <v>80.40339759482913</v>
      </c>
      <c r="AN209" s="2">
        <f t="shared" si="144"/>
        <v>143.0739003380439</v>
      </c>
      <c r="AO209" s="2">
        <f t="shared" si="145"/>
        <v>-6372.1998472133819</v>
      </c>
      <c r="AP209" s="2">
        <f t="shared" si="146"/>
        <v>27545.533376243704</v>
      </c>
      <c r="AQ209" s="2">
        <f t="shared" si="147"/>
        <v>10900.126381952112</v>
      </c>
      <c r="AR209" s="2">
        <f t="shared" si="148"/>
        <v>-46365.538212138003</v>
      </c>
      <c r="AS209" s="2">
        <f t="shared" si="149"/>
        <v>-14292.078301155569</v>
      </c>
      <c r="AT209" s="2">
        <f t="shared" si="150"/>
        <v>-26542.12255856812</v>
      </c>
      <c r="AU209" s="2">
        <f t="shared" si="151"/>
        <v>-6613.0974711685003</v>
      </c>
      <c r="AV209" s="2">
        <f t="shared" si="152"/>
        <v>45402.293912701651</v>
      </c>
      <c r="AW209" s="2">
        <f t="shared" si="153"/>
        <v>11131.38087805179</v>
      </c>
      <c r="AX209" s="2">
        <f t="shared" si="154"/>
        <v>23378.454761016819</v>
      </c>
      <c r="AY209" s="2">
        <f t="shared" si="155"/>
        <v>-32.918721492469309</v>
      </c>
      <c r="AZ209" s="2">
        <f t="shared" si="156"/>
        <v>-7.9030858064159695</v>
      </c>
      <c r="BA209" s="2">
        <f t="shared" si="157"/>
        <v>32.918721492469309</v>
      </c>
      <c r="BB209" s="2">
        <f t="shared" si="158"/>
        <v>7.9030858064159748</v>
      </c>
      <c r="BC209" s="2">
        <f t="shared" si="159"/>
        <v>75.688050271184807</v>
      </c>
      <c r="BD209" s="2">
        <f t="shared" si="160"/>
        <v>100.70368595723815</v>
      </c>
      <c r="BE209" s="2">
        <f t="shared" si="161"/>
        <v>141.52549325612344</v>
      </c>
      <c r="BF209" s="2">
        <f t="shared" si="162"/>
        <v>116.5098575700701</v>
      </c>
      <c r="BG209" s="2">
        <f t="shared" si="163"/>
        <v>136.23849048813264</v>
      </c>
      <c r="BH209" s="2">
        <f t="shared" si="164"/>
        <v>181.26663472302866</v>
      </c>
      <c r="BI209" s="2">
        <f t="shared" si="165"/>
        <v>254.74588786102217</v>
      </c>
      <c r="BJ209" s="2">
        <f t="shared" si="166"/>
        <v>209.71774362612618</v>
      </c>
      <c r="BK209" s="2">
        <f t="shared" si="167"/>
        <v>3875.2281738846618</v>
      </c>
      <c r="BL209" s="2">
        <f t="shared" si="168"/>
        <v>5156.0287210105935</v>
      </c>
      <c r="BM209" s="2">
        <f t="shared" si="169"/>
        <v>7246.1052547135205</v>
      </c>
      <c r="BN209" s="2">
        <f t="shared" si="170"/>
        <v>5965.3047075875893</v>
      </c>
      <c r="BO209" s="2">
        <f t="shared" si="171"/>
        <v>2819.1520282745701</v>
      </c>
    </row>
    <row r="210" spans="6:67" x14ac:dyDescent="0.25">
      <c r="F210" s="5">
        <v>0.17199999999999999</v>
      </c>
      <c r="G210" s="5">
        <f t="shared" si="117"/>
        <v>4.5029494701453698</v>
      </c>
      <c r="H210" s="2">
        <f t="shared" si="118"/>
        <v>258</v>
      </c>
      <c r="I210" s="4">
        <f t="shared" si="119"/>
        <v>0.20791169081775979</v>
      </c>
      <c r="J210" s="2">
        <f t="shared" si="120"/>
        <v>-0.97814760073380558</v>
      </c>
      <c r="K210" s="2">
        <f t="shared" si="121"/>
        <v>-0.20791169081775993</v>
      </c>
      <c r="L210" s="2">
        <f t="shared" si="122"/>
        <v>0.97814760073380536</v>
      </c>
      <c r="M210" s="2">
        <f t="shared" si="123"/>
        <v>0</v>
      </c>
      <c r="N210" s="2">
        <f t="shared" si="124"/>
        <v>0</v>
      </c>
      <c r="O210" s="2">
        <f t="shared" si="125"/>
        <v>0</v>
      </c>
      <c r="P210" s="2">
        <f t="shared" si="126"/>
        <v>0</v>
      </c>
      <c r="Q210" s="5">
        <f t="shared" si="127"/>
        <v>5.4555739565594692</v>
      </c>
      <c r="R210" s="5">
        <f t="shared" si="127"/>
        <v>4.2695146650079039</v>
      </c>
      <c r="S210" s="5">
        <f t="shared" si="127"/>
        <v>5.03975057492395</v>
      </c>
      <c r="T210" s="5">
        <f t="shared" si="127"/>
        <v>6.2258098664755153</v>
      </c>
      <c r="U210" s="2">
        <f t="shared" si="128"/>
        <v>1806.5966744375251</v>
      </c>
      <c r="V210" s="2">
        <f t="shared" si="129"/>
        <v>1902.1864780190122</v>
      </c>
      <c r="W210" s="2">
        <f t="shared" si="130"/>
        <v>3133.0026256681467</v>
      </c>
      <c r="X210" s="2">
        <f t="shared" si="131"/>
        <v>3158.2142218753152</v>
      </c>
      <c r="Y210" s="2">
        <f t="shared" si="132"/>
        <v>10000</v>
      </c>
      <c r="Z210" s="2">
        <f t="shared" si="133"/>
        <v>-1798.4131818821422</v>
      </c>
      <c r="AA210" s="2">
        <f t="shared" si="133"/>
        <v>-1896.90769419562</v>
      </c>
      <c r="AB210" s="2">
        <f t="shared" si="133"/>
        <v>-3120.8904111229094</v>
      </c>
      <c r="AC210" s="2">
        <f t="shared" si="116"/>
        <v>-3139.5877469211546</v>
      </c>
      <c r="AD210" s="2">
        <f t="shared" si="134"/>
        <v>-9955.7990341218265</v>
      </c>
      <c r="AE210" s="2">
        <f t="shared" si="135"/>
        <v>35.710956633817858</v>
      </c>
      <c r="AF210" s="2">
        <f t="shared" si="136"/>
        <v>-138.51964251683114</v>
      </c>
      <c r="AG210" s="2">
        <f t="shared" si="137"/>
        <v>-57.222379366463784</v>
      </c>
      <c r="AH210" s="2">
        <f t="shared" si="138"/>
        <v>335.01498298086688</v>
      </c>
      <c r="AI210" s="2">
        <f t="shared" si="139"/>
        <v>174.98391773138979</v>
      </c>
      <c r="AJ210" s="2">
        <f t="shared" si="140"/>
        <v>-168.00684181773849</v>
      </c>
      <c r="AK210" s="2">
        <f t="shared" si="141"/>
        <v>-29.443258937138314</v>
      </c>
      <c r="AL210" s="2">
        <f t="shared" si="142"/>
        <v>269.21012890346333</v>
      </c>
      <c r="AM210" s="2">
        <f t="shared" si="143"/>
        <v>71.209632890354584</v>
      </c>
      <c r="AN210" s="2">
        <f t="shared" si="144"/>
        <v>142.9696610389411</v>
      </c>
      <c r="AO210" s="2">
        <f t="shared" si="145"/>
        <v>-5634.1885381207157</v>
      </c>
      <c r="AP210" s="2">
        <f t="shared" si="146"/>
        <v>27909.287094338768</v>
      </c>
      <c r="AQ210" s="2">
        <f t="shared" si="147"/>
        <v>9770.8180985871859</v>
      </c>
      <c r="AR210" s="2">
        <f t="shared" si="148"/>
        <v>-46337.994955960821</v>
      </c>
      <c r="AS210" s="2">
        <f t="shared" si="149"/>
        <v>-14292.078301155583</v>
      </c>
      <c r="AT210" s="2">
        <f t="shared" si="150"/>
        <v>-26506.773038921059</v>
      </c>
      <c r="AU210" s="2">
        <f t="shared" si="151"/>
        <v>-5932.3021034341864</v>
      </c>
      <c r="AV210" s="2">
        <f t="shared" si="152"/>
        <v>45968.085020850158</v>
      </c>
      <c r="AW210" s="2">
        <f t="shared" si="153"/>
        <v>9849.4448825219351</v>
      </c>
      <c r="AX210" s="2">
        <f t="shared" si="154"/>
        <v>23378.454761016845</v>
      </c>
      <c r="AY210" s="2">
        <f t="shared" si="155"/>
        <v>-33.114319737404486</v>
      </c>
      <c r="AZ210" s="2">
        <f t="shared" si="156"/>
        <v>-7.0386659454244667</v>
      </c>
      <c r="BA210" s="2">
        <f t="shared" si="157"/>
        <v>33.114319737404486</v>
      </c>
      <c r="BB210" s="2">
        <f t="shared" si="158"/>
        <v>7.0386659454244995</v>
      </c>
      <c r="BC210" s="2">
        <f t="shared" si="159"/>
        <v>75.492452026249637</v>
      </c>
      <c r="BD210" s="2">
        <f t="shared" si="160"/>
        <v>101.56810581822965</v>
      </c>
      <c r="BE210" s="2">
        <f t="shared" si="161"/>
        <v>141.72109150105859</v>
      </c>
      <c r="BF210" s="2">
        <f t="shared" si="162"/>
        <v>115.64543770907862</v>
      </c>
      <c r="BG210" s="2">
        <f t="shared" si="163"/>
        <v>135.88641364724933</v>
      </c>
      <c r="BH210" s="2">
        <f t="shared" si="164"/>
        <v>182.82259047281337</v>
      </c>
      <c r="BI210" s="2">
        <f t="shared" si="165"/>
        <v>255.09796470190548</v>
      </c>
      <c r="BJ210" s="2">
        <f t="shared" si="166"/>
        <v>208.16178787634152</v>
      </c>
      <c r="BK210" s="2">
        <f t="shared" si="167"/>
        <v>3865.2135437439811</v>
      </c>
      <c r="BL210" s="2">
        <f t="shared" si="168"/>
        <v>5200.287017893359</v>
      </c>
      <c r="BM210" s="2">
        <f t="shared" si="169"/>
        <v>7256.1198848542008</v>
      </c>
      <c r="BN210" s="2">
        <f t="shared" si="170"/>
        <v>5921.0464107048256</v>
      </c>
      <c r="BO210" s="2">
        <f t="shared" si="171"/>
        <v>2819.1520282745705</v>
      </c>
    </row>
    <row r="211" spans="6:67" x14ac:dyDescent="0.25">
      <c r="F211" s="5">
        <v>0.17299999999999999</v>
      </c>
      <c r="G211" s="5">
        <f t="shared" si="117"/>
        <v>4.5291294089252849</v>
      </c>
      <c r="H211" s="2">
        <f t="shared" si="118"/>
        <v>259.5</v>
      </c>
      <c r="I211" s="4">
        <f t="shared" si="119"/>
        <v>0.18223552549214778</v>
      </c>
      <c r="J211" s="2">
        <f t="shared" si="120"/>
        <v>-0.98325490756395451</v>
      </c>
      <c r="K211" s="2">
        <f t="shared" si="121"/>
        <v>-0.18223552549214789</v>
      </c>
      <c r="L211" s="2">
        <f t="shared" si="122"/>
        <v>0.98325490756395428</v>
      </c>
      <c r="M211" s="2">
        <f t="shared" si="123"/>
        <v>0</v>
      </c>
      <c r="N211" s="2">
        <f t="shared" si="124"/>
        <v>0</v>
      </c>
      <c r="O211" s="2">
        <f t="shared" si="125"/>
        <v>0</v>
      </c>
      <c r="P211" s="2">
        <f t="shared" si="126"/>
        <v>0</v>
      </c>
      <c r="Q211" s="5">
        <f t="shared" si="127"/>
        <v>5.4298977912338575</v>
      </c>
      <c r="R211" s="5">
        <f t="shared" si="127"/>
        <v>4.2644073581777553</v>
      </c>
      <c r="S211" s="5">
        <f t="shared" si="127"/>
        <v>5.0654267402495616</v>
      </c>
      <c r="T211" s="5">
        <f t="shared" si="127"/>
        <v>6.2309171733056639</v>
      </c>
      <c r="U211" s="2">
        <f t="shared" si="128"/>
        <v>1793.9758447031109</v>
      </c>
      <c r="V211" s="2">
        <f t="shared" si="129"/>
        <v>1916.1709188664388</v>
      </c>
      <c r="W211" s="2">
        <f t="shared" si="130"/>
        <v>3152.8062430661553</v>
      </c>
      <c r="X211" s="2">
        <f t="shared" si="131"/>
        <v>3137.0469933642948</v>
      </c>
      <c r="Y211" s="2">
        <f t="shared" si="132"/>
        <v>10000</v>
      </c>
      <c r="Z211" s="2">
        <f t="shared" si="133"/>
        <v>-1785.9257762628981</v>
      </c>
      <c r="AA211" s="2">
        <f t="shared" si="133"/>
        <v>-1910.866035240135</v>
      </c>
      <c r="AB211" s="2">
        <f t="shared" si="133"/>
        <v>-3140.4930352792198</v>
      </c>
      <c r="AC211" s="2">
        <f t="shared" si="116"/>
        <v>-3118.5150202832551</v>
      </c>
      <c r="AD211" s="2">
        <f t="shared" si="134"/>
        <v>-9955.7998670655088</v>
      </c>
      <c r="AE211" s="2">
        <f t="shared" si="135"/>
        <v>30.936300369655783</v>
      </c>
      <c r="AF211" s="2">
        <f t="shared" si="136"/>
        <v>-140.09911156106247</v>
      </c>
      <c r="AG211" s="2">
        <f t="shared" si="137"/>
        <v>-50.729179748907946</v>
      </c>
      <c r="AH211" s="2">
        <f t="shared" si="138"/>
        <v>334.78047401076878</v>
      </c>
      <c r="AI211" s="2">
        <f t="shared" si="139"/>
        <v>174.88848307045416</v>
      </c>
      <c r="AJ211" s="2">
        <f t="shared" si="140"/>
        <v>-166.91733995437295</v>
      </c>
      <c r="AK211" s="2">
        <f t="shared" si="141"/>
        <v>-25.965835532483858</v>
      </c>
      <c r="AL211" s="2">
        <f t="shared" si="142"/>
        <v>273.71016057435475</v>
      </c>
      <c r="AM211" s="2">
        <f t="shared" si="143"/>
        <v>62.047893314882742</v>
      </c>
      <c r="AN211" s="2">
        <f t="shared" si="144"/>
        <v>142.87487840238069</v>
      </c>
      <c r="AO211" s="2">
        <f t="shared" si="145"/>
        <v>-4903.8919616953663</v>
      </c>
      <c r="AP211" s="2">
        <f t="shared" si="146"/>
        <v>28261.266895601369</v>
      </c>
      <c r="AQ211" s="2">
        <f t="shared" si="147"/>
        <v>8618.2995372012811</v>
      </c>
      <c r="AR211" s="2">
        <f t="shared" si="148"/>
        <v>-46267.752772262858</v>
      </c>
      <c r="AS211" s="2">
        <f t="shared" si="149"/>
        <v>-14292.078301155576</v>
      </c>
      <c r="AT211" s="2">
        <f t="shared" si="150"/>
        <v>-26459.033300332867</v>
      </c>
      <c r="AU211" s="2">
        <f t="shared" si="151"/>
        <v>-5237.9162149859585</v>
      </c>
      <c r="AV211" s="2">
        <f t="shared" si="152"/>
        <v>46500.183166396069</v>
      </c>
      <c r="AW211" s="2">
        <f t="shared" si="153"/>
        <v>8575.2211099396172</v>
      </c>
      <c r="AX211" s="2">
        <f t="shared" si="154"/>
        <v>23378.454761016859</v>
      </c>
      <c r="AY211" s="2">
        <f t="shared" si="155"/>
        <v>-33.287223081688829</v>
      </c>
      <c r="AZ211" s="2">
        <f t="shared" si="156"/>
        <v>-6.1694221343831472</v>
      </c>
      <c r="BA211" s="2">
        <f t="shared" si="157"/>
        <v>33.287223081688829</v>
      </c>
      <c r="BB211" s="2">
        <f t="shared" si="158"/>
        <v>6.1694221343831819</v>
      </c>
      <c r="BC211" s="2">
        <f t="shared" si="159"/>
        <v>75.319548681965301</v>
      </c>
      <c r="BD211" s="2">
        <f t="shared" si="160"/>
        <v>102.43734962927098</v>
      </c>
      <c r="BE211" s="2">
        <f t="shared" si="161"/>
        <v>141.89399484534295</v>
      </c>
      <c r="BF211" s="2">
        <f t="shared" si="162"/>
        <v>114.77619389803731</v>
      </c>
      <c r="BG211" s="2">
        <f t="shared" si="163"/>
        <v>135.57518762753753</v>
      </c>
      <c r="BH211" s="2">
        <f t="shared" si="164"/>
        <v>184.38722933268775</v>
      </c>
      <c r="BI211" s="2">
        <f t="shared" si="165"/>
        <v>255.40919072161728</v>
      </c>
      <c r="BJ211" s="2">
        <f t="shared" si="166"/>
        <v>206.59714901646714</v>
      </c>
      <c r="BK211" s="2">
        <f t="shared" si="167"/>
        <v>3856.3608925166232</v>
      </c>
      <c r="BL211" s="2">
        <f t="shared" si="168"/>
        <v>5244.7923010186742</v>
      </c>
      <c r="BM211" s="2">
        <f t="shared" si="169"/>
        <v>7264.9725360815592</v>
      </c>
      <c r="BN211" s="2">
        <f t="shared" si="170"/>
        <v>5876.5411275795104</v>
      </c>
      <c r="BO211" s="2">
        <f t="shared" si="171"/>
        <v>2819.1520282745696</v>
      </c>
    </row>
    <row r="212" spans="6:67" x14ac:dyDescent="0.25">
      <c r="F212" s="5">
        <v>0.17399999999999999</v>
      </c>
      <c r="G212" s="5">
        <f t="shared" si="117"/>
        <v>4.5553093477051991</v>
      </c>
      <c r="H212" s="2">
        <f t="shared" si="118"/>
        <v>260.99999999999994</v>
      </c>
      <c r="I212" s="4">
        <f t="shared" si="119"/>
        <v>0.15643446504023192</v>
      </c>
      <c r="J212" s="2">
        <f t="shared" si="120"/>
        <v>-0.98768834059513755</v>
      </c>
      <c r="K212" s="2">
        <f t="shared" si="121"/>
        <v>-0.15643446504023203</v>
      </c>
      <c r="L212" s="2">
        <f t="shared" si="122"/>
        <v>0.98768834059513755</v>
      </c>
      <c r="M212" s="2">
        <f t="shared" si="123"/>
        <v>0</v>
      </c>
      <c r="N212" s="2">
        <f t="shared" si="124"/>
        <v>0</v>
      </c>
      <c r="O212" s="2">
        <f t="shared" si="125"/>
        <v>0</v>
      </c>
      <c r="P212" s="2">
        <f t="shared" si="126"/>
        <v>0</v>
      </c>
      <c r="Q212" s="5">
        <f t="shared" si="127"/>
        <v>5.4040967307819416</v>
      </c>
      <c r="R212" s="5">
        <f t="shared" si="127"/>
        <v>4.2599739251465722</v>
      </c>
      <c r="S212" s="5">
        <f t="shared" si="127"/>
        <v>5.0912278007014775</v>
      </c>
      <c r="T212" s="5">
        <f t="shared" si="127"/>
        <v>6.2353506063368469</v>
      </c>
      <c r="U212" s="2">
        <f t="shared" si="128"/>
        <v>1781.8935855078159</v>
      </c>
      <c r="V212" s="2">
        <f t="shared" si="129"/>
        <v>1930.5007901533879</v>
      </c>
      <c r="W212" s="2">
        <f t="shared" si="130"/>
        <v>3172.2171565233361</v>
      </c>
      <c r="X212" s="2">
        <f t="shared" si="131"/>
        <v>3115.3884678154582</v>
      </c>
      <c r="Y212" s="2">
        <f t="shared" si="132"/>
        <v>9999.9999999999982</v>
      </c>
      <c r="Z212" s="2">
        <f t="shared" si="133"/>
        <v>-1773.9734840190029</v>
      </c>
      <c r="AA212" s="2">
        <f t="shared" si="133"/>
        <v>-1925.167336439534</v>
      </c>
      <c r="AB212" s="2">
        <f t="shared" si="133"/>
        <v>-3159.7016933029468</v>
      </c>
      <c r="AC212" s="2">
        <f t="shared" si="116"/>
        <v>-3096.9582683779117</v>
      </c>
      <c r="AD212" s="2">
        <f t="shared" si="134"/>
        <v>-9955.8007821393949</v>
      </c>
      <c r="AE212" s="2">
        <f t="shared" si="135"/>
        <v>26.252494327149375</v>
      </c>
      <c r="AF212" s="2">
        <f t="shared" si="136"/>
        <v>-141.6361179819753</v>
      </c>
      <c r="AG212" s="2">
        <f t="shared" si="137"/>
        <v>-44.037593232641726</v>
      </c>
      <c r="AH212" s="2">
        <f t="shared" si="138"/>
        <v>334.20488086721048</v>
      </c>
      <c r="AI212" s="2">
        <f t="shared" si="139"/>
        <v>174.78366397974281</v>
      </c>
      <c r="AJ212" s="2">
        <f t="shared" si="140"/>
        <v>-165.75172582203618</v>
      </c>
      <c r="AK212" s="2">
        <f t="shared" si="141"/>
        <v>-22.432957276315314</v>
      </c>
      <c r="AL212" s="2">
        <f t="shared" si="142"/>
        <v>278.04242097523303</v>
      </c>
      <c r="AM212" s="2">
        <f t="shared" si="143"/>
        <v>52.932853009881889</v>
      </c>
      <c r="AN212" s="2">
        <f t="shared" si="144"/>
        <v>142.79059088676343</v>
      </c>
      <c r="AO212" s="2">
        <f t="shared" si="145"/>
        <v>-4181.2435471130393</v>
      </c>
      <c r="AP212" s="2">
        <f t="shared" si="146"/>
        <v>28600.996829163025</v>
      </c>
      <c r="AQ212" s="2">
        <f t="shared" si="147"/>
        <v>7443.6614080826112</v>
      </c>
      <c r="AR212" s="2">
        <f t="shared" si="148"/>
        <v>-46155.492991288171</v>
      </c>
      <c r="AS212" s="2">
        <f t="shared" si="149"/>
        <v>-14292.078301155576</v>
      </c>
      <c r="AT212" s="2">
        <f t="shared" si="150"/>
        <v>-26399.332778810018</v>
      </c>
      <c r="AU212" s="2">
        <f t="shared" si="151"/>
        <v>-4529.9528755108558</v>
      </c>
      <c r="AV212" s="2">
        <f t="shared" si="152"/>
        <v>46997.428490009392</v>
      </c>
      <c r="AW212" s="2">
        <f t="shared" si="153"/>
        <v>7310.311925328293</v>
      </c>
      <c r="AX212" s="2">
        <f t="shared" si="154"/>
        <v>23378.454761016812</v>
      </c>
      <c r="AY212" s="2">
        <f t="shared" si="155"/>
        <v>-33.437313026006876</v>
      </c>
      <c r="AZ212" s="2">
        <f t="shared" si="156"/>
        <v>-5.2959501095804651</v>
      </c>
      <c r="BA212" s="2">
        <f t="shared" si="157"/>
        <v>33.437313026006876</v>
      </c>
      <c r="BB212" s="2">
        <f t="shared" si="158"/>
        <v>5.2959501095804686</v>
      </c>
      <c r="BC212" s="2">
        <f t="shared" si="159"/>
        <v>75.169458737647247</v>
      </c>
      <c r="BD212" s="2">
        <f t="shared" si="160"/>
        <v>103.31082165407366</v>
      </c>
      <c r="BE212" s="2">
        <f t="shared" si="161"/>
        <v>142.04408478966099</v>
      </c>
      <c r="BF212" s="2">
        <f t="shared" si="162"/>
        <v>113.9027218732346</v>
      </c>
      <c r="BG212" s="2">
        <f t="shared" si="163"/>
        <v>135.30502572776504</v>
      </c>
      <c r="BH212" s="2">
        <f t="shared" si="164"/>
        <v>185.95947897733257</v>
      </c>
      <c r="BI212" s="2">
        <f t="shared" si="165"/>
        <v>255.67935262138977</v>
      </c>
      <c r="BJ212" s="2">
        <f t="shared" si="166"/>
        <v>205.02489937182224</v>
      </c>
      <c r="BK212" s="2">
        <f t="shared" si="167"/>
        <v>3848.6762873675389</v>
      </c>
      <c r="BL212" s="2">
        <f t="shared" si="168"/>
        <v>5289.5140686885716</v>
      </c>
      <c r="BM212" s="2">
        <f t="shared" si="169"/>
        <v>7272.657141230643</v>
      </c>
      <c r="BN212" s="2">
        <f t="shared" si="170"/>
        <v>5831.8193599096121</v>
      </c>
      <c r="BO212" s="2">
        <f t="shared" si="171"/>
        <v>2819.1520282745696</v>
      </c>
    </row>
    <row r="213" spans="6:67" x14ac:dyDescent="0.25">
      <c r="F213" s="5">
        <v>0.17499999999999999</v>
      </c>
      <c r="G213" s="5">
        <f t="shared" si="117"/>
        <v>4.5814892864851142</v>
      </c>
      <c r="H213" s="2">
        <f t="shared" si="118"/>
        <v>262.49999999999994</v>
      </c>
      <c r="I213" s="4">
        <f t="shared" si="119"/>
        <v>0.13052619222005249</v>
      </c>
      <c r="J213" s="2">
        <f t="shared" si="120"/>
        <v>-0.99144486137381027</v>
      </c>
      <c r="K213" s="2">
        <f t="shared" si="121"/>
        <v>-0.13052619222005263</v>
      </c>
      <c r="L213" s="2">
        <f t="shared" si="122"/>
        <v>0.99144486137381027</v>
      </c>
      <c r="M213" s="2">
        <f t="shared" si="123"/>
        <v>0</v>
      </c>
      <c r="N213" s="2">
        <f t="shared" si="124"/>
        <v>0</v>
      </c>
      <c r="O213" s="2">
        <f t="shared" si="125"/>
        <v>0</v>
      </c>
      <c r="P213" s="2">
        <f t="shared" si="126"/>
        <v>0</v>
      </c>
      <c r="Q213" s="5">
        <f t="shared" si="127"/>
        <v>5.3781884579617625</v>
      </c>
      <c r="R213" s="5">
        <f t="shared" si="127"/>
        <v>4.2562174043678995</v>
      </c>
      <c r="S213" s="5">
        <f t="shared" si="127"/>
        <v>5.1171360735216567</v>
      </c>
      <c r="T213" s="5">
        <f t="shared" si="127"/>
        <v>6.2391071271155196</v>
      </c>
      <c r="U213" s="2">
        <f t="shared" si="128"/>
        <v>1770.3506451093867</v>
      </c>
      <c r="V213" s="2">
        <f t="shared" si="129"/>
        <v>1945.1738032210583</v>
      </c>
      <c r="W213" s="2">
        <f t="shared" si="130"/>
        <v>3191.2145304500218</v>
      </c>
      <c r="X213" s="2">
        <f t="shared" si="131"/>
        <v>3093.2610212195323</v>
      </c>
      <c r="Y213" s="2">
        <f t="shared" si="132"/>
        <v>10000</v>
      </c>
      <c r="Z213" s="2">
        <f t="shared" si="133"/>
        <v>-1762.5570621891218</v>
      </c>
      <c r="AA213" s="2">
        <f t="shared" si="133"/>
        <v>-1939.8092811507054</v>
      </c>
      <c r="AB213" s="2">
        <f t="shared" si="133"/>
        <v>-3178.4957352023503</v>
      </c>
      <c r="AC213" s="2">
        <f t="shared" si="116"/>
        <v>-3074.9396907755745</v>
      </c>
      <c r="AD213" s="2">
        <f t="shared" si="134"/>
        <v>-9955.8017693177517</v>
      </c>
      <c r="AE213" s="2">
        <f t="shared" si="135"/>
        <v>21.658700460748342</v>
      </c>
      <c r="AF213" s="2">
        <f t="shared" si="136"/>
        <v>-143.12933400092118</v>
      </c>
      <c r="AG213" s="2">
        <f t="shared" si="137"/>
        <v>-37.151854385109708</v>
      </c>
      <c r="AH213" s="2">
        <f t="shared" si="138"/>
        <v>333.2930968044306</v>
      </c>
      <c r="AI213" s="2">
        <f t="shared" si="139"/>
        <v>174.67060887914806</v>
      </c>
      <c r="AJ213" s="2">
        <f t="shared" si="140"/>
        <v>-164.51416310101018</v>
      </c>
      <c r="AK213" s="2">
        <f t="shared" si="141"/>
        <v>-18.843334299241992</v>
      </c>
      <c r="AL213" s="2">
        <f t="shared" si="142"/>
        <v>282.19635074106071</v>
      </c>
      <c r="AM213" s="2">
        <f t="shared" si="143"/>
        <v>43.878868622941361</v>
      </c>
      <c r="AN213" s="2">
        <f t="shared" si="144"/>
        <v>142.71772196374988</v>
      </c>
      <c r="AO213" s="2">
        <f t="shared" si="145"/>
        <v>-3466.1569290066263</v>
      </c>
      <c r="AP213" s="2">
        <f t="shared" si="146"/>
        <v>28927.988575237039</v>
      </c>
      <c r="AQ213" s="2">
        <f t="shared" si="147"/>
        <v>6248.056218254168</v>
      </c>
      <c r="AR213" s="2">
        <f t="shared" si="148"/>
        <v>-46001.966165640151</v>
      </c>
      <c r="AS213" s="2">
        <f t="shared" si="149"/>
        <v>-14292.078301155569</v>
      </c>
      <c r="AT213" s="2">
        <f t="shared" si="150"/>
        <v>-26328.075748852672</v>
      </c>
      <c r="AU213" s="2">
        <f t="shared" si="151"/>
        <v>-3808.4419461096386</v>
      </c>
      <c r="AV213" s="2">
        <f t="shared" si="152"/>
        <v>47458.698716341663</v>
      </c>
      <c r="AW213" s="2">
        <f t="shared" si="153"/>
        <v>6056.2737396374578</v>
      </c>
      <c r="AX213" s="2">
        <f t="shared" si="154"/>
        <v>23378.454761016808</v>
      </c>
      <c r="AY213" s="2">
        <f t="shared" si="155"/>
        <v>-33.564486706207951</v>
      </c>
      <c r="AZ213" s="2">
        <f t="shared" si="156"/>
        <v>-4.4188485051112565</v>
      </c>
      <c r="BA213" s="2">
        <f t="shared" si="157"/>
        <v>33.564486706207951</v>
      </c>
      <c r="BB213" s="2">
        <f t="shared" si="158"/>
        <v>4.41884850511126</v>
      </c>
      <c r="BC213" s="2">
        <f t="shared" si="159"/>
        <v>75.042285057446179</v>
      </c>
      <c r="BD213" s="2">
        <f t="shared" si="160"/>
        <v>104.18792325854287</v>
      </c>
      <c r="BE213" s="2">
        <f t="shared" si="161"/>
        <v>142.17125846986207</v>
      </c>
      <c r="BF213" s="2">
        <f t="shared" si="162"/>
        <v>113.02562026876538</v>
      </c>
      <c r="BG213" s="2">
        <f t="shared" si="163"/>
        <v>135.07611310340312</v>
      </c>
      <c r="BH213" s="2">
        <f t="shared" si="164"/>
        <v>187.53826186537714</v>
      </c>
      <c r="BI213" s="2">
        <f t="shared" si="165"/>
        <v>255.90826524575169</v>
      </c>
      <c r="BJ213" s="2">
        <f t="shared" si="166"/>
        <v>203.44611648377767</v>
      </c>
      <c r="BK213" s="2">
        <f t="shared" si="167"/>
        <v>3842.1649949412445</v>
      </c>
      <c r="BL213" s="2">
        <f t="shared" si="168"/>
        <v>5334.4216708373951</v>
      </c>
      <c r="BM213" s="2">
        <f t="shared" si="169"/>
        <v>7279.1684336569379</v>
      </c>
      <c r="BN213" s="2">
        <f t="shared" si="170"/>
        <v>5786.9117577607885</v>
      </c>
      <c r="BO213" s="2">
        <f t="shared" si="171"/>
        <v>2819.1520282745696</v>
      </c>
    </row>
    <row r="214" spans="6:67" x14ac:dyDescent="0.25">
      <c r="F214" s="5">
        <v>0.17599999999999999</v>
      </c>
      <c r="G214" s="5">
        <f t="shared" si="117"/>
        <v>4.6076692252650293</v>
      </c>
      <c r="H214" s="2">
        <f t="shared" si="118"/>
        <v>264</v>
      </c>
      <c r="I214" s="4">
        <f t="shared" si="119"/>
        <v>0.10452846326765423</v>
      </c>
      <c r="J214" s="2">
        <f t="shared" si="120"/>
        <v>-0.99452189536827329</v>
      </c>
      <c r="K214" s="2">
        <f t="shared" si="121"/>
        <v>-0.10452846326765436</v>
      </c>
      <c r="L214" s="2">
        <f t="shared" si="122"/>
        <v>0.99452189536827329</v>
      </c>
      <c r="M214" s="2">
        <f t="shared" si="123"/>
        <v>0</v>
      </c>
      <c r="N214" s="2">
        <f t="shared" si="124"/>
        <v>0</v>
      </c>
      <c r="O214" s="2">
        <f t="shared" si="125"/>
        <v>0</v>
      </c>
      <c r="P214" s="2">
        <f t="shared" si="126"/>
        <v>0</v>
      </c>
      <c r="Q214" s="5">
        <f t="shared" si="127"/>
        <v>5.3521907290093642</v>
      </c>
      <c r="R214" s="5">
        <f t="shared" si="127"/>
        <v>4.2531403703734361</v>
      </c>
      <c r="S214" s="5">
        <f t="shared" si="127"/>
        <v>5.1431338024740549</v>
      </c>
      <c r="T214" s="5">
        <f t="shared" si="127"/>
        <v>6.2421841611099831</v>
      </c>
      <c r="U214" s="2">
        <f t="shared" si="128"/>
        <v>1759.3472728687054</v>
      </c>
      <c r="V214" s="2">
        <f t="shared" si="129"/>
        <v>1960.1875635131078</v>
      </c>
      <c r="W214" s="2">
        <f t="shared" si="130"/>
        <v>3209.7776834011788</v>
      </c>
      <c r="X214" s="2">
        <f t="shared" si="131"/>
        <v>3070.6874802170064</v>
      </c>
      <c r="Y214" s="2">
        <f t="shared" si="132"/>
        <v>9999.9999999999982</v>
      </c>
      <c r="Z214" s="2">
        <f t="shared" si="133"/>
        <v>-1751.6767733837166</v>
      </c>
      <c r="AA214" s="2">
        <f t="shared" si="133"/>
        <v>-1954.7894455764938</v>
      </c>
      <c r="AB214" s="2">
        <f t="shared" si="133"/>
        <v>-3196.8546727681164</v>
      </c>
      <c r="AC214" s="2">
        <f t="shared" si="116"/>
        <v>-3052.4819260565137</v>
      </c>
      <c r="AD214" s="2">
        <f t="shared" si="134"/>
        <v>-9955.8028177848391</v>
      </c>
      <c r="AE214" s="2">
        <f t="shared" si="135"/>
        <v>17.153916436265789</v>
      </c>
      <c r="AF214" s="2">
        <f t="shared" si="136"/>
        <v>-144.57731042960009</v>
      </c>
      <c r="AG214" s="2">
        <f t="shared" si="137"/>
        <v>-30.076778526165683</v>
      </c>
      <c r="AH214" s="2">
        <f t="shared" si="138"/>
        <v>332.05072894351071</v>
      </c>
      <c r="AI214" s="2">
        <f t="shared" si="139"/>
        <v>174.55055642401072</v>
      </c>
      <c r="AJ214" s="2">
        <f t="shared" si="140"/>
        <v>-163.20861279191058</v>
      </c>
      <c r="AK214" s="2">
        <f t="shared" si="141"/>
        <v>-15.195687649471548</v>
      </c>
      <c r="AL214" s="2">
        <f t="shared" si="142"/>
        <v>286.1614325068735</v>
      </c>
      <c r="AM214" s="2">
        <f t="shared" si="143"/>
        <v>34.899937935018436</v>
      </c>
      <c r="AN214" s="2">
        <f t="shared" si="144"/>
        <v>142.6570700005098</v>
      </c>
      <c r="AO214" s="2">
        <f t="shared" si="145"/>
        <v>-2758.5280018065619</v>
      </c>
      <c r="AP214" s="2">
        <f t="shared" si="146"/>
        <v>29241.741764135604</v>
      </c>
      <c r="AQ214" s="2">
        <f t="shared" si="147"/>
        <v>5032.6969301510517</v>
      </c>
      <c r="AR214" s="2">
        <f t="shared" si="148"/>
        <v>-45807.988993635663</v>
      </c>
      <c r="AS214" s="2">
        <f t="shared" si="149"/>
        <v>-14292.078301155569</v>
      </c>
      <c r="AT214" s="2">
        <f t="shared" si="150"/>
        <v>-26245.640766365814</v>
      </c>
      <c r="AU214" s="2">
        <f t="shared" si="151"/>
        <v>-3073.43090595589</v>
      </c>
      <c r="AV214" s="2">
        <f t="shared" si="152"/>
        <v>47882.912781103885</v>
      </c>
      <c r="AW214" s="2">
        <f t="shared" si="153"/>
        <v>4814.6136522346451</v>
      </c>
      <c r="AX214" s="2">
        <f t="shared" si="154"/>
        <v>23378.454761016827</v>
      </c>
      <c r="AY214" s="2">
        <f t="shared" si="155"/>
        <v>-33.668656963804118</v>
      </c>
      <c r="AZ214" s="2">
        <f t="shared" si="156"/>
        <v>-3.5387184426030527</v>
      </c>
      <c r="BA214" s="2">
        <f t="shared" si="157"/>
        <v>33.668656963804118</v>
      </c>
      <c r="BB214" s="2">
        <f t="shared" si="158"/>
        <v>3.5387184426030567</v>
      </c>
      <c r="BC214" s="2">
        <f t="shared" si="159"/>
        <v>74.938114799850013</v>
      </c>
      <c r="BD214" s="2">
        <f t="shared" si="160"/>
        <v>105.06805332105107</v>
      </c>
      <c r="BE214" s="2">
        <f t="shared" si="161"/>
        <v>142.27542872745823</v>
      </c>
      <c r="BF214" s="2">
        <f t="shared" si="162"/>
        <v>112.14549020625718</v>
      </c>
      <c r="BG214" s="2">
        <f t="shared" si="163"/>
        <v>134.88860663973003</v>
      </c>
      <c r="BH214" s="2">
        <f t="shared" si="164"/>
        <v>189.1224959778919</v>
      </c>
      <c r="BI214" s="2">
        <f t="shared" si="165"/>
        <v>256.09577170942481</v>
      </c>
      <c r="BJ214" s="2">
        <f t="shared" si="166"/>
        <v>201.86188237126291</v>
      </c>
      <c r="BK214" s="2">
        <f t="shared" si="167"/>
        <v>3836.831477752321</v>
      </c>
      <c r="BL214" s="2">
        <f t="shared" si="168"/>
        <v>5379.4843300378143</v>
      </c>
      <c r="BM214" s="2">
        <f t="shared" si="169"/>
        <v>7284.5019508458618</v>
      </c>
      <c r="BN214" s="2">
        <f t="shared" si="170"/>
        <v>5741.8490985603685</v>
      </c>
      <c r="BO214" s="2">
        <f t="shared" si="171"/>
        <v>2819.1520282745701</v>
      </c>
    </row>
    <row r="215" spans="6:67" x14ac:dyDescent="0.25">
      <c r="F215" s="5">
        <v>0.17699999999999999</v>
      </c>
      <c r="G215" s="5">
        <f t="shared" si="117"/>
        <v>4.6338491640449444</v>
      </c>
      <c r="H215" s="2">
        <f t="shared" si="118"/>
        <v>265.5</v>
      </c>
      <c r="I215" s="4">
        <f t="shared" si="119"/>
        <v>7.8459095727845568E-2</v>
      </c>
      <c r="J215" s="2">
        <f t="shared" si="120"/>
        <v>-0.99691733373312796</v>
      </c>
      <c r="K215" s="2">
        <f t="shared" si="121"/>
        <v>-7.8459095727845693E-2</v>
      </c>
      <c r="L215" s="2">
        <f t="shared" si="122"/>
        <v>0.99691733373312796</v>
      </c>
      <c r="M215" s="2">
        <f t="shared" si="123"/>
        <v>0</v>
      </c>
      <c r="N215" s="2">
        <f t="shared" si="124"/>
        <v>0</v>
      </c>
      <c r="O215" s="2">
        <f t="shared" si="125"/>
        <v>0</v>
      </c>
      <c r="P215" s="2">
        <f t="shared" si="126"/>
        <v>0</v>
      </c>
      <c r="Q215" s="5">
        <f t="shared" si="127"/>
        <v>5.3261213614695553</v>
      </c>
      <c r="R215" s="5">
        <f t="shared" si="127"/>
        <v>4.2507449320085815</v>
      </c>
      <c r="S215" s="5">
        <f t="shared" si="127"/>
        <v>5.1692031700138639</v>
      </c>
      <c r="T215" s="5">
        <f t="shared" si="127"/>
        <v>6.2445795994748377</v>
      </c>
      <c r="U215" s="2">
        <f t="shared" si="128"/>
        <v>1748.8832400787896</v>
      </c>
      <c r="V215" s="2">
        <f t="shared" si="129"/>
        <v>1975.5395512168752</v>
      </c>
      <c r="W215" s="2">
        <f t="shared" si="130"/>
        <v>3227.8861232503364</v>
      </c>
      <c r="X215" s="2">
        <f t="shared" si="131"/>
        <v>3047.6910854539974</v>
      </c>
      <c r="Y215" s="2">
        <f t="shared" si="132"/>
        <v>10000</v>
      </c>
      <c r="Z215" s="2">
        <f t="shared" si="133"/>
        <v>-1741.3324062729014</v>
      </c>
      <c r="AA215" s="2">
        <f t="shared" si="133"/>
        <v>-1970.1052794785899</v>
      </c>
      <c r="AB215" s="2">
        <f t="shared" si="133"/>
        <v>-3214.7582145668957</v>
      </c>
      <c r="AC215" s="2">
        <f t="shared" si="116"/>
        <v>-3029.608015735052</v>
      </c>
      <c r="AD215" s="2">
        <f t="shared" si="134"/>
        <v>-9955.803916053439</v>
      </c>
      <c r="AE215" s="2">
        <f t="shared" si="135"/>
        <v>12.736992254799675</v>
      </c>
      <c r="AF215" s="2">
        <f t="shared" si="136"/>
        <v>-145.97847341614386</v>
      </c>
      <c r="AG215" s="2">
        <f t="shared" si="137"/>
        <v>-22.817767494607565</v>
      </c>
      <c r="AH215" s="2">
        <f t="shared" si="138"/>
        <v>330.48407059010373</v>
      </c>
      <c r="AI215" s="2">
        <f t="shared" si="139"/>
        <v>174.42482193415196</v>
      </c>
      <c r="AJ215" s="2">
        <f t="shared" si="140"/>
        <v>-161.83883131255487</v>
      </c>
      <c r="AK215" s="2">
        <f t="shared" si="141"/>
        <v>-11.488755017502811</v>
      </c>
      <c r="AL215" s="2">
        <f t="shared" si="142"/>
        <v>289.9272254089131</v>
      </c>
      <c r="AM215" s="2">
        <f t="shared" si="143"/>
        <v>26.009660433789119</v>
      </c>
      <c r="AN215" s="2">
        <f t="shared" si="144"/>
        <v>142.60929951264455</v>
      </c>
      <c r="AO215" s="2">
        <f t="shared" si="145"/>
        <v>-2058.2369632524969</v>
      </c>
      <c r="AP215" s="2">
        <f t="shared" si="146"/>
        <v>29541.744331252012</v>
      </c>
      <c r="AQ215" s="2">
        <f t="shared" si="147"/>
        <v>3798.8553951402432</v>
      </c>
      <c r="AR215" s="2">
        <f t="shared" si="148"/>
        <v>-45574.44106429533</v>
      </c>
      <c r="AS215" s="2">
        <f t="shared" si="149"/>
        <v>-14292.078301155572</v>
      </c>
      <c r="AT215" s="2">
        <f t="shared" si="150"/>
        <v>-26152.380250648512</v>
      </c>
      <c r="AU215" s="2">
        <f t="shared" si="151"/>
        <v>-2324.9857014460499</v>
      </c>
      <c r="AV215" s="2">
        <f t="shared" si="152"/>
        <v>48269.034413773326</v>
      </c>
      <c r="AW215" s="2">
        <f t="shared" si="153"/>
        <v>3586.7862993380595</v>
      </c>
      <c r="AX215" s="2">
        <f t="shared" si="154"/>
        <v>23378.454761016823</v>
      </c>
      <c r="AY215" s="2">
        <f t="shared" si="155"/>
        <v>-33.749752405704228</v>
      </c>
      <c r="AZ215" s="2">
        <f t="shared" si="156"/>
        <v>-2.6561631192372186</v>
      </c>
      <c r="BA215" s="2">
        <f t="shared" si="157"/>
        <v>33.749752405704228</v>
      </c>
      <c r="BB215" s="2">
        <f t="shared" si="158"/>
        <v>2.6561631192372226</v>
      </c>
      <c r="BC215" s="2">
        <f t="shared" si="159"/>
        <v>74.857019357949895</v>
      </c>
      <c r="BD215" s="2">
        <f t="shared" si="160"/>
        <v>105.9506086444169</v>
      </c>
      <c r="BE215" s="2">
        <f t="shared" si="161"/>
        <v>142.35652416935835</v>
      </c>
      <c r="BF215" s="2">
        <f t="shared" si="162"/>
        <v>111.26293488289134</v>
      </c>
      <c r="BG215" s="2">
        <f t="shared" si="163"/>
        <v>134.7426348443098</v>
      </c>
      <c r="BH215" s="2">
        <f t="shared" si="164"/>
        <v>190.71109555995039</v>
      </c>
      <c r="BI215" s="2">
        <f t="shared" si="165"/>
        <v>256.24174350484503</v>
      </c>
      <c r="BJ215" s="2">
        <f t="shared" si="166"/>
        <v>200.27328278920439</v>
      </c>
      <c r="BK215" s="2">
        <f t="shared" si="167"/>
        <v>3832.6793911270347</v>
      </c>
      <c r="BL215" s="2">
        <f t="shared" si="168"/>
        <v>5424.6711625941452</v>
      </c>
      <c r="BM215" s="2">
        <f t="shared" si="169"/>
        <v>7288.6540374711476</v>
      </c>
      <c r="BN215" s="2">
        <f t="shared" si="170"/>
        <v>5696.6622660040366</v>
      </c>
      <c r="BO215" s="2">
        <f t="shared" si="171"/>
        <v>2819.1520282745696</v>
      </c>
    </row>
    <row r="216" spans="6:67" x14ac:dyDescent="0.25">
      <c r="F216" s="5">
        <v>0.17799999999999999</v>
      </c>
      <c r="G216" s="5">
        <f t="shared" si="117"/>
        <v>4.6600291028248595</v>
      </c>
      <c r="H216" s="2">
        <f t="shared" si="118"/>
        <v>267</v>
      </c>
      <c r="I216" s="4">
        <f t="shared" si="119"/>
        <v>5.2335956242944306E-2</v>
      </c>
      <c r="J216" s="2">
        <f t="shared" si="120"/>
        <v>-0.99862953475457383</v>
      </c>
      <c r="K216" s="2">
        <f t="shared" si="121"/>
        <v>-5.2335956242944431E-2</v>
      </c>
      <c r="L216" s="2">
        <f t="shared" si="122"/>
        <v>0.99862953475457383</v>
      </c>
      <c r="M216" s="2">
        <f t="shared" si="123"/>
        <v>0</v>
      </c>
      <c r="N216" s="2">
        <f t="shared" si="124"/>
        <v>0</v>
      </c>
      <c r="O216" s="2">
        <f t="shared" si="125"/>
        <v>0</v>
      </c>
      <c r="P216" s="2">
        <f t="shared" si="126"/>
        <v>0</v>
      </c>
      <c r="Q216" s="5">
        <f t="shared" si="127"/>
        <v>5.2999982219846542</v>
      </c>
      <c r="R216" s="5">
        <f t="shared" si="127"/>
        <v>4.2490327309871354</v>
      </c>
      <c r="S216" s="5">
        <f t="shared" si="127"/>
        <v>5.1953263094987649</v>
      </c>
      <c r="T216" s="5">
        <f t="shared" si="127"/>
        <v>6.2462918004962837</v>
      </c>
      <c r="U216" s="2">
        <f t="shared" si="128"/>
        <v>1738.9578614182024</v>
      </c>
      <c r="V216" s="2">
        <f t="shared" si="129"/>
        <v>1991.2271016936566</v>
      </c>
      <c r="W216" s="2">
        <f t="shared" si="130"/>
        <v>3245.5195825305386</v>
      </c>
      <c r="X216" s="2">
        <f t="shared" si="131"/>
        <v>3024.2954543576006</v>
      </c>
      <c r="Y216" s="2">
        <f t="shared" si="132"/>
        <v>9999.9999999999982</v>
      </c>
      <c r="Z216" s="2">
        <f t="shared" si="133"/>
        <v>-1731.5232967010061</v>
      </c>
      <c r="AA216" s="2">
        <f t="shared" si="133"/>
        <v>-1985.7540866837162</v>
      </c>
      <c r="AB216" s="2">
        <f t="shared" si="133"/>
        <v>-3232.1863010705752</v>
      </c>
      <c r="AC216" s="2">
        <f t="shared" si="116"/>
        <v>-3006.341367635388</v>
      </c>
      <c r="AD216" s="2">
        <f t="shared" si="134"/>
        <v>-9955.8050520906854</v>
      </c>
      <c r="AE216" s="2">
        <f t="shared" si="135"/>
        <v>8.4066464336998283</v>
      </c>
      <c r="AF216" s="2">
        <f t="shared" si="136"/>
        <v>-147.33112133084339</v>
      </c>
      <c r="AG216" s="2">
        <f t="shared" si="137"/>
        <v>-15.380813274398408</v>
      </c>
      <c r="AH216" s="2">
        <f t="shared" si="138"/>
        <v>328.60007115449673</v>
      </c>
      <c r="AI216" s="2">
        <f t="shared" si="139"/>
        <v>174.29478298295476</v>
      </c>
      <c r="AJ216" s="2">
        <f t="shared" si="140"/>
        <v>-160.40836968682785</v>
      </c>
      <c r="AK216" s="2">
        <f t="shared" si="141"/>
        <v>-7.721296888229884</v>
      </c>
      <c r="AL216" s="2">
        <f t="shared" si="142"/>
        <v>293.48340045721716</v>
      </c>
      <c r="AM216" s="2">
        <f t="shared" si="143"/>
        <v>17.221200001456715</v>
      </c>
      <c r="AN216" s="2">
        <f t="shared" si="144"/>
        <v>142.57493388361613</v>
      </c>
      <c r="AO216" s="2">
        <f t="shared" si="145"/>
        <v>-1365.1503381526056</v>
      </c>
      <c r="AP216" s="2">
        <f t="shared" si="146"/>
        <v>29827.47291232552</v>
      </c>
      <c r="AQ216" s="2">
        <f t="shared" si="147"/>
        <v>2547.8605628540631</v>
      </c>
      <c r="AR216" s="2">
        <f t="shared" si="148"/>
        <v>-45302.261438182548</v>
      </c>
      <c r="AS216" s="2">
        <f t="shared" si="149"/>
        <v>-14292.078301155569</v>
      </c>
      <c r="AT216" s="2">
        <f t="shared" si="150"/>
        <v>-26048.620201588023</v>
      </c>
      <c r="AU216" s="2">
        <f t="shared" si="151"/>
        <v>-1563.1916169600622</v>
      </c>
      <c r="AV216" s="2">
        <f t="shared" si="152"/>
        <v>48616.075661089955</v>
      </c>
      <c r="AW216" s="2">
        <f t="shared" si="153"/>
        <v>2374.1909184749302</v>
      </c>
      <c r="AX216" s="2">
        <f t="shared" si="154"/>
        <v>23378.454761016801</v>
      </c>
      <c r="AY216" s="2">
        <f t="shared" si="155"/>
        <v>-33.807717453143219</v>
      </c>
      <c r="AZ216" s="2">
        <f t="shared" si="156"/>
        <v>-1.771787394347768</v>
      </c>
      <c r="BA216" s="2">
        <f t="shared" si="157"/>
        <v>33.807717453143219</v>
      </c>
      <c r="BB216" s="2">
        <f t="shared" si="158"/>
        <v>1.7717873943477722</v>
      </c>
      <c r="BC216" s="2">
        <f t="shared" si="159"/>
        <v>74.799054310510911</v>
      </c>
      <c r="BD216" s="2">
        <f t="shared" si="160"/>
        <v>106.83498436930635</v>
      </c>
      <c r="BE216" s="2">
        <f t="shared" si="161"/>
        <v>142.41448921679734</v>
      </c>
      <c r="BF216" s="2">
        <f t="shared" si="162"/>
        <v>110.37855915800189</v>
      </c>
      <c r="BG216" s="2">
        <f t="shared" si="163"/>
        <v>134.63829775891963</v>
      </c>
      <c r="BH216" s="2">
        <f t="shared" si="164"/>
        <v>192.30297186475144</v>
      </c>
      <c r="BI216" s="2">
        <f t="shared" si="165"/>
        <v>256.3460805902352</v>
      </c>
      <c r="BJ216" s="2">
        <f t="shared" si="166"/>
        <v>198.6814064844034</v>
      </c>
      <c r="BK216" s="2">
        <f t="shared" si="167"/>
        <v>3829.7115806981587</v>
      </c>
      <c r="BL216" s="2">
        <f t="shared" si="168"/>
        <v>5469.9511997084855</v>
      </c>
      <c r="BM216" s="2">
        <f t="shared" si="169"/>
        <v>7291.6218479000236</v>
      </c>
      <c r="BN216" s="2">
        <f t="shared" si="170"/>
        <v>5651.3822288896972</v>
      </c>
      <c r="BO216" s="2">
        <f t="shared" si="171"/>
        <v>2819.1520282745696</v>
      </c>
    </row>
    <row r="217" spans="6:67" x14ac:dyDescent="0.25">
      <c r="F217" s="5">
        <v>0.17899999999999999</v>
      </c>
      <c r="G217" s="5">
        <f t="shared" si="117"/>
        <v>4.6862090416047746</v>
      </c>
      <c r="H217" s="2">
        <f t="shared" si="118"/>
        <v>268.5</v>
      </c>
      <c r="I217" s="4">
        <f t="shared" si="119"/>
        <v>2.6176948307873482E-2</v>
      </c>
      <c r="J217" s="2">
        <f t="shared" si="120"/>
        <v>-0.99965732497555726</v>
      </c>
      <c r="K217" s="2">
        <f t="shared" si="121"/>
        <v>-2.6176948307873607E-2</v>
      </c>
      <c r="L217" s="2">
        <f t="shared" si="122"/>
        <v>0.99965732497555726</v>
      </c>
      <c r="M217" s="2">
        <f t="shared" si="123"/>
        <v>0</v>
      </c>
      <c r="N217" s="2">
        <f t="shared" si="124"/>
        <v>0</v>
      </c>
      <c r="O217" s="2">
        <f t="shared" si="125"/>
        <v>0</v>
      </c>
      <c r="P217" s="2">
        <f t="shared" si="126"/>
        <v>0</v>
      </c>
      <c r="Q217" s="5">
        <f t="shared" si="127"/>
        <v>5.2738392140495831</v>
      </c>
      <c r="R217" s="5">
        <f t="shared" si="127"/>
        <v>4.248004940766152</v>
      </c>
      <c r="S217" s="5">
        <f t="shared" si="127"/>
        <v>5.221485317433836</v>
      </c>
      <c r="T217" s="5">
        <f t="shared" si="127"/>
        <v>6.2473195907172672</v>
      </c>
      <c r="U217" s="2">
        <f t="shared" si="128"/>
        <v>1729.5700169558093</v>
      </c>
      <c r="V217" s="2">
        <f t="shared" si="129"/>
        <v>2007.2473857698494</v>
      </c>
      <c r="W217" s="2">
        <f t="shared" si="130"/>
        <v>3262.6580538597241</v>
      </c>
      <c r="X217" s="2">
        <f t="shared" si="131"/>
        <v>3000.5245434146159</v>
      </c>
      <c r="Y217" s="2">
        <f t="shared" si="132"/>
        <v>9999.9999999999982</v>
      </c>
      <c r="Z217" s="2">
        <f t="shared" si="133"/>
        <v>-1722.2483493561119</v>
      </c>
      <c r="AA217" s="2">
        <f t="shared" si="133"/>
        <v>-2001.733005455186</v>
      </c>
      <c r="AB217" s="2">
        <f t="shared" si="133"/>
        <v>-3249.119139838348</v>
      </c>
      <c r="AC217" s="2">
        <f t="shared" si="116"/>
        <v>-2982.7057188002741</v>
      </c>
      <c r="AD217" s="2">
        <f t="shared" si="134"/>
        <v>-9955.8062134499196</v>
      </c>
      <c r="AE217" s="2">
        <f t="shared" si="135"/>
        <v>4.1614816801012289</v>
      </c>
      <c r="AF217" s="2">
        <f t="shared" si="136"/>
        <v>-148.63342182865495</v>
      </c>
      <c r="AG217" s="2">
        <f t="shared" si="137"/>
        <v>-7.7724993912976466</v>
      </c>
      <c r="AH217" s="2">
        <f t="shared" si="138"/>
        <v>326.40630384423258</v>
      </c>
      <c r="AI217" s="2">
        <f t="shared" si="139"/>
        <v>174.1618643043812</v>
      </c>
      <c r="AJ217" s="2">
        <f t="shared" si="140"/>
        <v>-158.92057375586154</v>
      </c>
      <c r="AK217" s="2">
        <f t="shared" si="141"/>
        <v>-3.8921031265650936</v>
      </c>
      <c r="AL217" s="2">
        <f t="shared" si="142"/>
        <v>296.81977664072133</v>
      </c>
      <c r="AM217" s="2">
        <f t="shared" si="143"/>
        <v>8.54724987215344</v>
      </c>
      <c r="AN217" s="2">
        <f t="shared" si="144"/>
        <v>142.55434963044812</v>
      </c>
      <c r="AO217" s="2">
        <f t="shared" si="145"/>
        <v>-679.1229739305013</v>
      </c>
      <c r="AP217" s="2">
        <f t="shared" si="146"/>
        <v>30098.393283343023</v>
      </c>
      <c r="AQ217" s="2">
        <f t="shared" si="147"/>
        <v>1281.0964683323025</v>
      </c>
      <c r="AR217" s="2">
        <f t="shared" si="148"/>
        <v>-44992.445078900404</v>
      </c>
      <c r="AS217" s="2">
        <f t="shared" si="149"/>
        <v>-14292.07830115558</v>
      </c>
      <c r="AT217" s="2">
        <f t="shared" si="150"/>
        <v>-25934.660047619604</v>
      </c>
      <c r="AU217" s="2">
        <f t="shared" si="151"/>
        <v>-788.15416587617483</v>
      </c>
      <c r="AV217" s="2">
        <f t="shared" si="152"/>
        <v>48923.100336470539</v>
      </c>
      <c r="AW217" s="2">
        <f t="shared" si="153"/>
        <v>1178.1686380420597</v>
      </c>
      <c r="AX217" s="2">
        <f t="shared" si="154"/>
        <v>23378.454761016823</v>
      </c>
      <c r="AY217" s="2">
        <f t="shared" si="155"/>
        <v>-33.842512379772998</v>
      </c>
      <c r="AZ217" s="2">
        <f t="shared" si="156"/>
        <v>-0.8861973748809866</v>
      </c>
      <c r="BA217" s="2">
        <f t="shared" si="157"/>
        <v>33.842512379772998</v>
      </c>
      <c r="BB217" s="2">
        <f t="shared" si="158"/>
        <v>0.88619737488099071</v>
      </c>
      <c r="BC217" s="2">
        <f t="shared" si="159"/>
        <v>74.764259383881125</v>
      </c>
      <c r="BD217" s="2">
        <f t="shared" si="160"/>
        <v>107.72057438877313</v>
      </c>
      <c r="BE217" s="2">
        <f t="shared" si="161"/>
        <v>142.44928414342712</v>
      </c>
      <c r="BF217" s="2">
        <f t="shared" si="162"/>
        <v>109.49296913853512</v>
      </c>
      <c r="BG217" s="2">
        <f t="shared" si="163"/>
        <v>134.57566689098601</v>
      </c>
      <c r="BH217" s="2">
        <f t="shared" si="164"/>
        <v>193.89703389979164</v>
      </c>
      <c r="BI217" s="2">
        <f t="shared" si="165"/>
        <v>256.4087114581688</v>
      </c>
      <c r="BJ217" s="2">
        <f t="shared" si="166"/>
        <v>197.08734444936317</v>
      </c>
      <c r="BK217" s="2">
        <f t="shared" si="167"/>
        <v>3827.9300804547138</v>
      </c>
      <c r="BL217" s="2">
        <f t="shared" si="168"/>
        <v>5515.2934087051844</v>
      </c>
      <c r="BM217" s="2">
        <f t="shared" si="169"/>
        <v>7293.403348143469</v>
      </c>
      <c r="BN217" s="2">
        <f t="shared" si="170"/>
        <v>5606.0400198929983</v>
      </c>
      <c r="BO217" s="2">
        <f t="shared" si="171"/>
        <v>2819.1520282745696</v>
      </c>
    </row>
    <row r="218" spans="6:67" x14ac:dyDescent="0.25">
      <c r="F218" s="5">
        <v>0.18</v>
      </c>
      <c r="G218" s="5">
        <f t="shared" si="117"/>
        <v>4.7123889803846897</v>
      </c>
      <c r="H218" s="2">
        <f t="shared" si="118"/>
        <v>270</v>
      </c>
      <c r="I218" s="4">
        <f t="shared" si="119"/>
        <v>1.83772268236293E-16</v>
      </c>
      <c r="J218" s="2">
        <f t="shared" si="120"/>
        <v>-1</v>
      </c>
      <c r="K218" s="2">
        <f t="shared" si="121"/>
        <v>-3.06287113727155E-16</v>
      </c>
      <c r="L218" s="2">
        <f t="shared" si="122"/>
        <v>1</v>
      </c>
      <c r="M218" s="2">
        <f t="shared" si="123"/>
        <v>0</v>
      </c>
      <c r="N218" s="2">
        <f t="shared" si="124"/>
        <v>0</v>
      </c>
      <c r="O218" s="2">
        <f t="shared" si="125"/>
        <v>0</v>
      </c>
      <c r="P218" s="2">
        <f t="shared" si="126"/>
        <v>0</v>
      </c>
      <c r="Q218" s="5">
        <f t="shared" si="127"/>
        <v>5.2476622657417096</v>
      </c>
      <c r="R218" s="5">
        <f t="shared" si="127"/>
        <v>4.2476622657417096</v>
      </c>
      <c r="S218" s="5">
        <f t="shared" si="127"/>
        <v>5.2476622657417096</v>
      </c>
      <c r="T218" s="5">
        <f t="shared" si="127"/>
        <v>6.2476622657417096</v>
      </c>
      <c r="U218" s="2">
        <f t="shared" si="128"/>
        <v>1720.7181746327726</v>
      </c>
      <c r="V218" s="2">
        <f t="shared" si="129"/>
        <v>2023.5973899614801</v>
      </c>
      <c r="W218" s="2">
        <f t="shared" si="130"/>
        <v>3279.2818253672267</v>
      </c>
      <c r="X218" s="2">
        <f t="shared" si="131"/>
        <v>2976.402610038519</v>
      </c>
      <c r="Y218" s="2">
        <f t="shared" si="132"/>
        <v>9999.9999999999982</v>
      </c>
      <c r="Z218" s="2">
        <f t="shared" si="133"/>
        <v>-1713.5060599216733</v>
      </c>
      <c r="AA218" s="2">
        <f t="shared" si="133"/>
        <v>-2018.0389888026039</v>
      </c>
      <c r="AB218" s="2">
        <f t="shared" si="133"/>
        <v>-3265.5372406680972</v>
      </c>
      <c r="AC218" s="2">
        <f t="shared" si="116"/>
        <v>-2958.7250980146709</v>
      </c>
      <c r="AD218" s="2">
        <f t="shared" si="134"/>
        <v>-9955.8073874070451</v>
      </c>
      <c r="AE218" s="2">
        <f t="shared" si="135"/>
        <v>2.892181959953134E-14</v>
      </c>
      <c r="AF218" s="2">
        <f t="shared" si="136"/>
        <v>-149.88340912682349</v>
      </c>
      <c r="AG218" s="2">
        <f t="shared" si="137"/>
        <v>-9.1863578405310964E-14</v>
      </c>
      <c r="AH218" s="2">
        <f t="shared" si="138"/>
        <v>323.91093131011246</v>
      </c>
      <c r="AI218" s="2">
        <f t="shared" si="139"/>
        <v>174.02752218328891</v>
      </c>
      <c r="AJ218" s="2">
        <f t="shared" si="140"/>
        <v>-157.37858533880575</v>
      </c>
      <c r="AK218" s="2">
        <f t="shared" si="141"/>
        <v>-3.672588542163287E-14</v>
      </c>
      <c r="AL218" s="2">
        <f t="shared" si="142"/>
        <v>299.92635761733146</v>
      </c>
      <c r="AM218" s="2">
        <f t="shared" si="143"/>
        <v>1.1905169310677892E-13</v>
      </c>
      <c r="AN218" s="2">
        <f t="shared" si="144"/>
        <v>142.5477722785258</v>
      </c>
      <c r="AO218" s="2">
        <f t="shared" si="145"/>
        <v>-4.7433042292151749E-12</v>
      </c>
      <c r="AP218" s="2">
        <f t="shared" si="146"/>
        <v>30353.960849422201</v>
      </c>
      <c r="AQ218" s="2">
        <f t="shared" si="147"/>
        <v>1.5066026480844662E-11</v>
      </c>
      <c r="AR218" s="2">
        <f t="shared" si="148"/>
        <v>-44646.039150577788</v>
      </c>
      <c r="AS218" s="2">
        <f t="shared" si="149"/>
        <v>-14292.078301155576</v>
      </c>
      <c r="AT218" s="2">
        <f t="shared" si="150"/>
        <v>-25810.772619491589</v>
      </c>
      <c r="AU218" s="2">
        <f t="shared" si="151"/>
        <v>-7.4376216470052711E-12</v>
      </c>
      <c r="AV218" s="2">
        <f t="shared" si="152"/>
        <v>49189.227380508397</v>
      </c>
      <c r="AW218" s="2">
        <f t="shared" si="153"/>
        <v>1.6409407764936039E-11</v>
      </c>
      <c r="AX218" s="2">
        <f t="shared" si="154"/>
        <v>23378.454761016819</v>
      </c>
      <c r="AY218" s="2">
        <f t="shared" si="155"/>
        <v>-33.854113338888887</v>
      </c>
      <c r="AZ218" s="2">
        <f t="shared" si="156"/>
        <v>-8.2952629298882051E-15</v>
      </c>
      <c r="BA218" s="2">
        <f t="shared" si="157"/>
        <v>33.854113338888887</v>
      </c>
      <c r="BB218" s="2">
        <f t="shared" si="158"/>
        <v>1.2442894394832306E-14</v>
      </c>
      <c r="BC218" s="2">
        <f t="shared" si="159"/>
        <v>74.752658424765229</v>
      </c>
      <c r="BD218" s="2">
        <f t="shared" si="160"/>
        <v>108.60677176365411</v>
      </c>
      <c r="BE218" s="2">
        <f t="shared" si="161"/>
        <v>142.46088510254302</v>
      </c>
      <c r="BF218" s="2">
        <f t="shared" si="162"/>
        <v>108.60677176365414</v>
      </c>
      <c r="BG218" s="2">
        <f t="shared" si="163"/>
        <v>134.5547851645774</v>
      </c>
      <c r="BH218" s="2">
        <f t="shared" si="164"/>
        <v>195.49218917457739</v>
      </c>
      <c r="BI218" s="2">
        <f t="shared" si="165"/>
        <v>256.42959318457741</v>
      </c>
      <c r="BJ218" s="2">
        <f t="shared" si="166"/>
        <v>195.49218917457745</v>
      </c>
      <c r="BK218" s="2">
        <f t="shared" si="167"/>
        <v>3827.3361113479796</v>
      </c>
      <c r="BL218" s="2">
        <f t="shared" si="168"/>
        <v>5560.6667142990909</v>
      </c>
      <c r="BM218" s="2">
        <f t="shared" si="169"/>
        <v>7293.9973172502032</v>
      </c>
      <c r="BN218" s="2">
        <f t="shared" si="170"/>
        <v>5560.6667142990918</v>
      </c>
      <c r="BO218" s="2">
        <f t="shared" si="171"/>
        <v>2819.1520282745696</v>
      </c>
    </row>
    <row r="219" spans="6:67" x14ac:dyDescent="0.25">
      <c r="F219" s="5">
        <v>0.18099999999999999</v>
      </c>
      <c r="G219" s="5">
        <f t="shared" si="117"/>
        <v>4.7385689191646039</v>
      </c>
      <c r="H219" s="2">
        <f t="shared" si="118"/>
        <v>271.49999999999994</v>
      </c>
      <c r="I219" s="4">
        <f t="shared" si="119"/>
        <v>-2.617694830787223E-2</v>
      </c>
      <c r="J219" s="2">
        <f t="shared" si="120"/>
        <v>-0.99965732497555726</v>
      </c>
      <c r="K219" s="2">
        <f t="shared" si="121"/>
        <v>2.6176948307872105E-2</v>
      </c>
      <c r="L219" s="2">
        <f t="shared" si="122"/>
        <v>0.99965732497555726</v>
      </c>
      <c r="M219" s="2">
        <f t="shared" si="123"/>
        <v>0</v>
      </c>
      <c r="N219" s="2">
        <f t="shared" si="124"/>
        <v>0</v>
      </c>
      <c r="O219" s="2">
        <f t="shared" si="125"/>
        <v>0</v>
      </c>
      <c r="P219" s="2">
        <f t="shared" si="126"/>
        <v>0</v>
      </c>
      <c r="Q219" s="5">
        <f t="shared" si="127"/>
        <v>5.2214853174338369</v>
      </c>
      <c r="R219" s="5">
        <f t="shared" si="127"/>
        <v>4.248004940766152</v>
      </c>
      <c r="S219" s="5">
        <f t="shared" si="127"/>
        <v>5.2738392140495813</v>
      </c>
      <c r="T219" s="5">
        <f t="shared" si="127"/>
        <v>6.2473195907172672</v>
      </c>
      <c r="U219" s="2">
        <f t="shared" si="128"/>
        <v>1712.4004131468473</v>
      </c>
      <c r="V219" s="2">
        <f t="shared" si="129"/>
        <v>2040.2738967051887</v>
      </c>
      <c r="W219" s="2">
        <f t="shared" si="130"/>
        <v>3295.3715160376187</v>
      </c>
      <c r="X219" s="2">
        <f t="shared" si="131"/>
        <v>2951.954174110344</v>
      </c>
      <c r="Y219" s="2">
        <f t="shared" si="132"/>
        <v>9999.9999999999982</v>
      </c>
      <c r="Z219" s="2">
        <f t="shared" si="133"/>
        <v>-1705.2945376364373</v>
      </c>
      <c r="AA219" s="2">
        <f t="shared" si="133"/>
        <v>-2034.6687848030513</v>
      </c>
      <c r="AB219" s="2">
        <f t="shared" si="133"/>
        <v>-3281.4214506332678</v>
      </c>
      <c r="AC219" s="2">
        <f t="shared" si="116"/>
        <v>-2934.4237880271867</v>
      </c>
      <c r="AD219" s="2">
        <f t="shared" si="134"/>
        <v>-9955.8085610999424</v>
      </c>
      <c r="AE219" s="2">
        <f t="shared" si="135"/>
        <v>-4.0793828066339097</v>
      </c>
      <c r="AF219" s="2">
        <f t="shared" si="136"/>
        <v>-151.07898153703053</v>
      </c>
      <c r="AG219" s="2">
        <f t="shared" si="137"/>
        <v>7.9289234079429711</v>
      </c>
      <c r="AH219" s="2">
        <f t="shared" si="138"/>
        <v>321.12266943579169</v>
      </c>
      <c r="AI219" s="2">
        <f t="shared" si="139"/>
        <v>173.89322850007022</v>
      </c>
      <c r="AJ219" s="2">
        <f t="shared" si="140"/>
        <v>-155.78534426813064</v>
      </c>
      <c r="AK219" s="2">
        <f t="shared" si="141"/>
        <v>3.9561423612811728</v>
      </c>
      <c r="AL219" s="2">
        <f t="shared" si="142"/>
        <v>302.79336883347588</v>
      </c>
      <c r="AM219" s="2">
        <f t="shared" si="143"/>
        <v>-8.4088930359335112</v>
      </c>
      <c r="AN219" s="2">
        <f t="shared" si="144"/>
        <v>142.55527389069289</v>
      </c>
      <c r="AO219" s="2">
        <f t="shared" si="145"/>
        <v>672.38125645986111</v>
      </c>
      <c r="AP219" s="2">
        <f t="shared" si="146"/>
        <v>30593.62118696648</v>
      </c>
      <c r="AQ219" s="2">
        <f t="shared" si="147"/>
        <v>-1293.9415474582631</v>
      </c>
      <c r="AR219" s="2">
        <f t="shared" si="148"/>
        <v>-44264.139197123652</v>
      </c>
      <c r="AS219" s="2">
        <f t="shared" si="149"/>
        <v>-14292.078301155576</v>
      </c>
      <c r="AT219" s="2">
        <f t="shared" si="150"/>
        <v>-25677.204244401248</v>
      </c>
      <c r="AU219" s="2">
        <f t="shared" si="151"/>
        <v>801.12216491928962</v>
      </c>
      <c r="AV219" s="2">
        <f t="shared" si="152"/>
        <v>49413.634117842194</v>
      </c>
      <c r="AW219" s="2">
        <f t="shared" si="153"/>
        <v>-1159.097277343443</v>
      </c>
      <c r="AX219" s="2">
        <f t="shared" si="154"/>
        <v>23378.45476101679</v>
      </c>
      <c r="AY219" s="2">
        <f t="shared" si="155"/>
        <v>-33.842512379772998</v>
      </c>
      <c r="AZ219" s="2">
        <f t="shared" si="156"/>
        <v>0.88619737488093997</v>
      </c>
      <c r="BA219" s="2">
        <f t="shared" si="157"/>
        <v>33.842512379772998</v>
      </c>
      <c r="BB219" s="2">
        <f t="shared" si="158"/>
        <v>-0.88619737488096584</v>
      </c>
      <c r="BC219" s="2">
        <f t="shared" si="159"/>
        <v>74.764259383881125</v>
      </c>
      <c r="BD219" s="2">
        <f t="shared" si="160"/>
        <v>109.49296913853506</v>
      </c>
      <c r="BE219" s="2">
        <f t="shared" si="161"/>
        <v>142.44928414342712</v>
      </c>
      <c r="BF219" s="2">
        <f t="shared" si="162"/>
        <v>107.72057438877316</v>
      </c>
      <c r="BG219" s="2">
        <f t="shared" si="163"/>
        <v>134.57566689098601</v>
      </c>
      <c r="BH219" s="2">
        <f t="shared" si="164"/>
        <v>197.08734444936312</v>
      </c>
      <c r="BI219" s="2">
        <f t="shared" si="165"/>
        <v>256.4087114581688</v>
      </c>
      <c r="BJ219" s="2">
        <f t="shared" si="166"/>
        <v>193.89703389979167</v>
      </c>
      <c r="BK219" s="2">
        <f t="shared" si="167"/>
        <v>3827.9300804547138</v>
      </c>
      <c r="BL219" s="2">
        <f t="shared" si="168"/>
        <v>5606.0400198929947</v>
      </c>
      <c r="BM219" s="2">
        <f t="shared" si="169"/>
        <v>7293.403348143469</v>
      </c>
      <c r="BN219" s="2">
        <f t="shared" si="170"/>
        <v>5515.2934087051854</v>
      </c>
      <c r="BO219" s="2">
        <f t="shared" si="171"/>
        <v>2819.1520282745691</v>
      </c>
    </row>
    <row r="220" spans="6:67" x14ac:dyDescent="0.25">
      <c r="F220" s="5">
        <v>0.182</v>
      </c>
      <c r="G220" s="5">
        <f t="shared" si="117"/>
        <v>4.764748857944519</v>
      </c>
      <c r="H220" s="2">
        <f t="shared" si="118"/>
        <v>273</v>
      </c>
      <c r="I220" s="4">
        <f t="shared" si="119"/>
        <v>-5.2335956242943057E-2</v>
      </c>
      <c r="J220" s="2">
        <f t="shared" si="120"/>
        <v>-0.99862953475457394</v>
      </c>
      <c r="K220" s="2">
        <f t="shared" si="121"/>
        <v>5.2335956242942933E-2</v>
      </c>
      <c r="L220" s="2">
        <f t="shared" si="122"/>
        <v>0.99862953475457383</v>
      </c>
      <c r="M220" s="2">
        <f t="shared" si="123"/>
        <v>0</v>
      </c>
      <c r="N220" s="2">
        <f t="shared" si="124"/>
        <v>0</v>
      </c>
      <c r="O220" s="2">
        <f t="shared" si="125"/>
        <v>0</v>
      </c>
      <c r="P220" s="2">
        <f t="shared" si="126"/>
        <v>0</v>
      </c>
      <c r="Q220" s="5">
        <f t="shared" si="127"/>
        <v>5.1953263094987667</v>
      </c>
      <c r="R220" s="5">
        <f t="shared" si="127"/>
        <v>4.2490327309871354</v>
      </c>
      <c r="S220" s="5">
        <f t="shared" si="127"/>
        <v>5.2999982219846524</v>
      </c>
      <c r="T220" s="5">
        <f t="shared" si="127"/>
        <v>6.2462918004962837</v>
      </c>
      <c r="U220" s="2">
        <f t="shared" si="128"/>
        <v>1704.6144451634595</v>
      </c>
      <c r="V220" s="2">
        <f t="shared" si="129"/>
        <v>2057.2734646690797</v>
      </c>
      <c r="W220" s="2">
        <f t="shared" si="130"/>
        <v>3310.9081108877972</v>
      </c>
      <c r="X220" s="2">
        <f t="shared" si="131"/>
        <v>2927.2039792796609</v>
      </c>
      <c r="Y220" s="2">
        <f t="shared" si="132"/>
        <v>9999.9999999999964</v>
      </c>
      <c r="Z220" s="2">
        <f t="shared" si="133"/>
        <v>-1697.6115281881866</v>
      </c>
      <c r="AA220" s="2">
        <f t="shared" si="133"/>
        <v>-2051.6189170074349</v>
      </c>
      <c r="AB220" s="2">
        <f t="shared" si="133"/>
        <v>-3296.752988921236</v>
      </c>
      <c r="AC220" s="2">
        <f t="shared" si="116"/>
        <v>-2909.8262875525288</v>
      </c>
      <c r="AD220" s="2">
        <f t="shared" si="134"/>
        <v>-9955.8097216693859</v>
      </c>
      <c r="AE220" s="2">
        <f t="shared" si="135"/>
        <v>-8.0783233066978521</v>
      </c>
      <c r="AF220" s="2">
        <f t="shared" si="136"/>
        <v>-152.21789929239108</v>
      </c>
      <c r="AG220" s="2">
        <f t="shared" si="137"/>
        <v>16.00592773421338</v>
      </c>
      <c r="AH220" s="2">
        <f t="shared" si="138"/>
        <v>318.05074946929682</v>
      </c>
      <c r="AI220" s="2">
        <f t="shared" si="139"/>
        <v>173.76045460442126</v>
      </c>
      <c r="AJ220" s="2">
        <f t="shared" si="140"/>
        <v>-154.14359122276454</v>
      </c>
      <c r="AK220" s="2">
        <f t="shared" si="141"/>
        <v>7.9774020690436975</v>
      </c>
      <c r="AL220" s="2">
        <f t="shared" si="142"/>
        <v>305.41129491043068</v>
      </c>
      <c r="AM220" s="2">
        <f t="shared" si="143"/>
        <v>-16.668333478992718</v>
      </c>
      <c r="AN220" s="2">
        <f t="shared" si="144"/>
        <v>142.57677227771714</v>
      </c>
      <c r="AO220" s="2">
        <f t="shared" si="145"/>
        <v>1338.1894051974521</v>
      </c>
      <c r="AP220" s="2">
        <f t="shared" si="146"/>
        <v>30816.810643281202</v>
      </c>
      <c r="AQ220" s="2">
        <f t="shared" si="147"/>
        <v>-2599.1931302374292</v>
      </c>
      <c r="AR220" s="2">
        <f t="shared" si="148"/>
        <v>-43847.885219396769</v>
      </c>
      <c r="AS220" s="2">
        <f t="shared" si="149"/>
        <v>-14292.078301155543</v>
      </c>
      <c r="AT220" s="2">
        <f t="shared" si="150"/>
        <v>-25534.174954642676</v>
      </c>
      <c r="AU220" s="2">
        <f t="shared" si="151"/>
        <v>1615.0406104003303</v>
      </c>
      <c r="AV220" s="2">
        <f t="shared" si="152"/>
        <v>49595.559395865399</v>
      </c>
      <c r="AW220" s="2">
        <f t="shared" si="153"/>
        <v>-2297.9702906062676</v>
      </c>
      <c r="AX220" s="2">
        <f t="shared" si="154"/>
        <v>23378.454761016787</v>
      </c>
      <c r="AY220" s="2">
        <f t="shared" si="155"/>
        <v>-33.807717453143226</v>
      </c>
      <c r="AZ220" s="2">
        <f t="shared" si="156"/>
        <v>1.7717873943477216</v>
      </c>
      <c r="BA220" s="2">
        <f t="shared" si="157"/>
        <v>33.807717453143226</v>
      </c>
      <c r="BB220" s="2">
        <f t="shared" si="158"/>
        <v>-1.7717873943477473</v>
      </c>
      <c r="BC220" s="2">
        <f t="shared" si="159"/>
        <v>74.799054310510897</v>
      </c>
      <c r="BD220" s="2">
        <f t="shared" si="160"/>
        <v>110.37855915800185</v>
      </c>
      <c r="BE220" s="2">
        <f t="shared" si="161"/>
        <v>142.41448921679734</v>
      </c>
      <c r="BF220" s="2">
        <f t="shared" si="162"/>
        <v>106.83498436930637</v>
      </c>
      <c r="BG220" s="2">
        <f t="shared" si="163"/>
        <v>134.63829775891961</v>
      </c>
      <c r="BH220" s="2">
        <f t="shared" si="164"/>
        <v>198.68140648440331</v>
      </c>
      <c r="BI220" s="2">
        <f t="shared" si="165"/>
        <v>256.3460805902352</v>
      </c>
      <c r="BJ220" s="2">
        <f t="shared" si="166"/>
        <v>192.30297186475144</v>
      </c>
      <c r="BK220" s="2">
        <f t="shared" si="167"/>
        <v>3829.7115806981583</v>
      </c>
      <c r="BL220" s="2">
        <f t="shared" si="168"/>
        <v>5651.3822288896954</v>
      </c>
      <c r="BM220" s="2">
        <f t="shared" si="169"/>
        <v>7291.6218479000236</v>
      </c>
      <c r="BN220" s="2">
        <f t="shared" si="170"/>
        <v>5469.9511997084855</v>
      </c>
      <c r="BO220" s="2">
        <f t="shared" si="171"/>
        <v>2819.1520282745696</v>
      </c>
    </row>
    <row r="221" spans="6:67" x14ac:dyDescent="0.25">
      <c r="F221" s="5">
        <v>0.183</v>
      </c>
      <c r="G221" s="5">
        <f t="shared" si="117"/>
        <v>4.7909287967244341</v>
      </c>
      <c r="H221" s="2">
        <f t="shared" si="118"/>
        <v>274.5</v>
      </c>
      <c r="I221" s="4">
        <f t="shared" si="119"/>
        <v>-7.8459095727844319E-2</v>
      </c>
      <c r="J221" s="2">
        <f t="shared" si="120"/>
        <v>-0.99691733373312807</v>
      </c>
      <c r="K221" s="2">
        <f t="shared" si="121"/>
        <v>7.8459095727844194E-2</v>
      </c>
      <c r="L221" s="2">
        <f t="shared" si="122"/>
        <v>0.99691733373312796</v>
      </c>
      <c r="M221" s="2">
        <f t="shared" si="123"/>
        <v>0</v>
      </c>
      <c r="N221" s="2">
        <f t="shared" si="124"/>
        <v>0</v>
      </c>
      <c r="O221" s="2">
        <f t="shared" si="125"/>
        <v>0</v>
      </c>
      <c r="P221" s="2">
        <f t="shared" si="126"/>
        <v>0</v>
      </c>
      <c r="Q221" s="5">
        <f t="shared" si="127"/>
        <v>5.1692031700138656</v>
      </c>
      <c r="R221" s="5">
        <f t="shared" si="127"/>
        <v>4.2507449320085815</v>
      </c>
      <c r="S221" s="5">
        <f t="shared" si="127"/>
        <v>5.3261213614695535</v>
      </c>
      <c r="T221" s="5">
        <f t="shared" si="127"/>
        <v>6.2445795994748377</v>
      </c>
      <c r="U221" s="2">
        <f t="shared" si="128"/>
        <v>1697.3576407776482</v>
      </c>
      <c r="V221" s="2">
        <f t="shared" si="129"/>
        <v>2074.5924092169157</v>
      </c>
      <c r="W221" s="2">
        <f t="shared" si="130"/>
        <v>3325.872995893224</v>
      </c>
      <c r="X221" s="2">
        <f t="shared" si="131"/>
        <v>2902.1769541122098</v>
      </c>
      <c r="Y221" s="2">
        <f t="shared" si="132"/>
        <v>9999.9999999999982</v>
      </c>
      <c r="Z221" s="2">
        <f t="shared" si="133"/>
        <v>-1690.454436866343</v>
      </c>
      <c r="AA221" s="2">
        <f t="shared" si="133"/>
        <v>-2068.8856650057332</v>
      </c>
      <c r="AB221" s="2">
        <f t="shared" si="133"/>
        <v>-3311.5134813893569</v>
      </c>
      <c r="AC221" s="2">
        <f t="shared" si="116"/>
        <v>-2884.9572731385033</v>
      </c>
      <c r="AD221" s="2">
        <f t="shared" si="134"/>
        <v>-9955.8108563999358</v>
      </c>
      <c r="AE221" s="2">
        <f t="shared" si="135"/>
        <v>-11.998537285280699</v>
      </c>
      <c r="AF221" s="2">
        <f t="shared" si="136"/>
        <v>-153.29778271037961</v>
      </c>
      <c r="AG221" s="2">
        <f t="shared" si="137"/>
        <v>24.222096488974405</v>
      </c>
      <c r="AH221" s="2">
        <f t="shared" si="138"/>
        <v>314.7048787016144</v>
      </c>
      <c r="AI221" s="2">
        <f t="shared" si="139"/>
        <v>173.63065519492852</v>
      </c>
      <c r="AJ221" s="2">
        <f t="shared" si="140"/>
        <v>-152.45587128140366</v>
      </c>
      <c r="AK221" s="2">
        <f t="shared" si="141"/>
        <v>12.064797151736251</v>
      </c>
      <c r="AL221" s="2">
        <f t="shared" si="142"/>
        <v>307.77091712829025</v>
      </c>
      <c r="AM221" s="2">
        <f t="shared" si="143"/>
        <v>-24.767811099851588</v>
      </c>
      <c r="AN221" s="2">
        <f t="shared" si="144"/>
        <v>142.61203189877125</v>
      </c>
      <c r="AO221" s="2">
        <f t="shared" si="145"/>
        <v>1997.5971843324223</v>
      </c>
      <c r="AP221" s="2">
        <f t="shared" si="146"/>
        <v>31022.956997692712</v>
      </c>
      <c r="AQ221" s="2">
        <f t="shared" si="147"/>
        <v>-3914.1748164515766</v>
      </c>
      <c r="AR221" s="2">
        <f t="shared" si="148"/>
        <v>-43398.457666729119</v>
      </c>
      <c r="AS221" s="2">
        <f t="shared" si="149"/>
        <v>-14292.078301155558</v>
      </c>
      <c r="AT221" s="2">
        <f t="shared" si="150"/>
        <v>-25381.878804534084</v>
      </c>
      <c r="AU221" s="2">
        <f t="shared" si="151"/>
        <v>2441.5596664651353</v>
      </c>
      <c r="AV221" s="2">
        <f t="shared" si="152"/>
        <v>49734.306591013257</v>
      </c>
      <c r="AW221" s="2">
        <f t="shared" si="153"/>
        <v>-3415.5326919275331</v>
      </c>
      <c r="AX221" s="2">
        <f t="shared" si="154"/>
        <v>23378.454761016776</v>
      </c>
      <c r="AY221" s="2">
        <f t="shared" si="155"/>
        <v>-33.749752405704236</v>
      </c>
      <c r="AZ221" s="2">
        <f t="shared" si="156"/>
        <v>2.656163119237172</v>
      </c>
      <c r="BA221" s="2">
        <f t="shared" si="157"/>
        <v>33.749752405704236</v>
      </c>
      <c r="BB221" s="2">
        <f t="shared" si="158"/>
        <v>-2.6561631192371977</v>
      </c>
      <c r="BC221" s="2">
        <f t="shared" si="159"/>
        <v>74.857019357949895</v>
      </c>
      <c r="BD221" s="2">
        <f t="shared" si="160"/>
        <v>111.2629348828913</v>
      </c>
      <c r="BE221" s="2">
        <f t="shared" si="161"/>
        <v>142.35652416935835</v>
      </c>
      <c r="BF221" s="2">
        <f t="shared" si="162"/>
        <v>105.95060864441693</v>
      </c>
      <c r="BG221" s="2">
        <f t="shared" si="163"/>
        <v>134.7426348443098</v>
      </c>
      <c r="BH221" s="2">
        <f t="shared" si="164"/>
        <v>200.27328278920433</v>
      </c>
      <c r="BI221" s="2">
        <f t="shared" si="165"/>
        <v>256.24174350484503</v>
      </c>
      <c r="BJ221" s="2">
        <f t="shared" si="166"/>
        <v>190.71109555995048</v>
      </c>
      <c r="BK221" s="2">
        <f t="shared" si="167"/>
        <v>3832.6793911270347</v>
      </c>
      <c r="BL221" s="2">
        <f t="shared" si="168"/>
        <v>5696.6622660040339</v>
      </c>
      <c r="BM221" s="2">
        <f t="shared" si="169"/>
        <v>7288.6540374711476</v>
      </c>
      <c r="BN221" s="2">
        <f t="shared" si="170"/>
        <v>5424.671162594148</v>
      </c>
      <c r="BO221" s="2">
        <f t="shared" si="171"/>
        <v>2819.1520282745701</v>
      </c>
    </row>
    <row r="222" spans="6:67" x14ac:dyDescent="0.25">
      <c r="F222" s="5">
        <v>0.184</v>
      </c>
      <c r="G222" s="5">
        <f t="shared" si="117"/>
        <v>4.8171087355043491</v>
      </c>
      <c r="H222" s="2">
        <f t="shared" si="118"/>
        <v>275.99999999999994</v>
      </c>
      <c r="I222" s="4">
        <f t="shared" si="119"/>
        <v>-0.10452846326765299</v>
      </c>
      <c r="J222" s="2">
        <f t="shared" si="120"/>
        <v>-0.9945218953682734</v>
      </c>
      <c r="K222" s="2">
        <f t="shared" si="121"/>
        <v>0.10452846326765287</v>
      </c>
      <c r="L222" s="2">
        <f t="shared" si="122"/>
        <v>0.99452189536827329</v>
      </c>
      <c r="M222" s="2">
        <f t="shared" si="123"/>
        <v>0</v>
      </c>
      <c r="N222" s="2">
        <f t="shared" si="124"/>
        <v>0</v>
      </c>
      <c r="O222" s="2">
        <f t="shared" si="125"/>
        <v>0</v>
      </c>
      <c r="P222" s="2">
        <f t="shared" si="126"/>
        <v>0</v>
      </c>
      <c r="Q222" s="5">
        <f t="shared" si="127"/>
        <v>5.1431338024740567</v>
      </c>
      <c r="R222" s="5">
        <f t="shared" si="127"/>
        <v>4.2531403703734361</v>
      </c>
      <c r="S222" s="5">
        <f t="shared" si="127"/>
        <v>5.3521907290093624</v>
      </c>
      <c r="T222" s="5">
        <f t="shared" si="127"/>
        <v>6.2421841611099831</v>
      </c>
      <c r="U222" s="2">
        <f t="shared" si="128"/>
        <v>1690.6270511507691</v>
      </c>
      <c r="V222" s="2">
        <f t="shared" si="129"/>
        <v>2092.2267830990895</v>
      </c>
      <c r="W222" s="2">
        <f t="shared" si="130"/>
        <v>3340.2479925793455</v>
      </c>
      <c r="X222" s="2">
        <f t="shared" si="131"/>
        <v>2876.8981731707945</v>
      </c>
      <c r="Y222" s="2">
        <f t="shared" si="132"/>
        <v>10000</v>
      </c>
      <c r="Z222" s="2">
        <f t="shared" si="133"/>
        <v>-1683.8203518981861</v>
      </c>
      <c r="AA222" s="2">
        <f t="shared" si="133"/>
        <v>-2086.4650452248479</v>
      </c>
      <c r="AB222" s="2">
        <f t="shared" si="133"/>
        <v>-3325.6849947551368</v>
      </c>
      <c r="AC222" s="2">
        <f t="shared" si="116"/>
        <v>-2859.8415609810768</v>
      </c>
      <c r="AD222" s="2">
        <f t="shared" si="134"/>
        <v>-9955.811952859247</v>
      </c>
      <c r="AE222" s="2">
        <f t="shared" si="135"/>
        <v>-15.841787314666872</v>
      </c>
      <c r="AF222" s="2">
        <f t="shared" si="136"/>
        <v>-154.31611073335833</v>
      </c>
      <c r="AG222" s="2">
        <f t="shared" si="137"/>
        <v>32.567950526152821</v>
      </c>
      <c r="AH222" s="2">
        <f t="shared" si="138"/>
        <v>311.09519990295684</v>
      </c>
      <c r="AI222" s="2">
        <f t="shared" si="139"/>
        <v>173.50525238108446</v>
      </c>
      <c r="AJ222" s="2">
        <f t="shared" si="140"/>
        <v>-150.72453811802146</v>
      </c>
      <c r="AK222" s="2">
        <f t="shared" si="141"/>
        <v>16.219276807802988</v>
      </c>
      <c r="AL222" s="2">
        <f t="shared" si="142"/>
        <v>309.86335083290987</v>
      </c>
      <c r="AM222" s="2">
        <f t="shared" si="143"/>
        <v>-32.697423080623096</v>
      </c>
      <c r="AN222" s="2">
        <f t="shared" si="144"/>
        <v>142.6606664420683</v>
      </c>
      <c r="AO222" s="2">
        <f t="shared" si="145"/>
        <v>2650.7797142327049</v>
      </c>
      <c r="AP222" s="2">
        <f t="shared" si="146"/>
        <v>31211.480188019581</v>
      </c>
      <c r="AQ222" s="2">
        <f t="shared" si="147"/>
        <v>-5237.2648439577206</v>
      </c>
      <c r="AR222" s="2">
        <f t="shared" si="148"/>
        <v>-42917.073359450122</v>
      </c>
      <c r="AS222" s="2">
        <f t="shared" si="149"/>
        <v>-14292.078301155558</v>
      </c>
      <c r="AT222" s="2">
        <f t="shared" si="150"/>
        <v>-25220.484289070067</v>
      </c>
      <c r="AU222" s="2">
        <f t="shared" si="151"/>
        <v>3280.4587566715923</v>
      </c>
      <c r="AV222" s="2">
        <f t="shared" si="152"/>
        <v>49829.246468701218</v>
      </c>
      <c r="AW222" s="2">
        <f t="shared" si="153"/>
        <v>-4510.7661752859512</v>
      </c>
      <c r="AX222" s="2">
        <f t="shared" si="154"/>
        <v>23378.454761016794</v>
      </c>
      <c r="AY222" s="2">
        <f t="shared" si="155"/>
        <v>-33.668656963804125</v>
      </c>
      <c r="AZ222" s="2">
        <f t="shared" si="156"/>
        <v>3.5387184426030061</v>
      </c>
      <c r="BA222" s="2">
        <f t="shared" si="157"/>
        <v>33.668656963804125</v>
      </c>
      <c r="BB222" s="2">
        <f t="shared" si="158"/>
        <v>-3.5387184426030318</v>
      </c>
      <c r="BC222" s="2">
        <f t="shared" si="159"/>
        <v>74.938114799849998</v>
      </c>
      <c r="BD222" s="2">
        <f t="shared" si="160"/>
        <v>112.14549020625714</v>
      </c>
      <c r="BE222" s="2">
        <f t="shared" si="161"/>
        <v>142.27542872745823</v>
      </c>
      <c r="BF222" s="2">
        <f t="shared" si="162"/>
        <v>105.0680533210511</v>
      </c>
      <c r="BG222" s="2">
        <f t="shared" si="163"/>
        <v>134.88860663973</v>
      </c>
      <c r="BH222" s="2">
        <f t="shared" si="164"/>
        <v>201.86188237126285</v>
      </c>
      <c r="BI222" s="2">
        <f t="shared" si="165"/>
        <v>256.09577170942481</v>
      </c>
      <c r="BJ222" s="2">
        <f t="shared" si="166"/>
        <v>189.12249597789196</v>
      </c>
      <c r="BK222" s="2">
        <f t="shared" si="167"/>
        <v>3836.8314777523201</v>
      </c>
      <c r="BL222" s="2">
        <f t="shared" si="168"/>
        <v>5741.8490985603657</v>
      </c>
      <c r="BM222" s="2">
        <f t="shared" si="169"/>
        <v>7284.5019508458618</v>
      </c>
      <c r="BN222" s="2">
        <f t="shared" si="170"/>
        <v>5379.4843300378161</v>
      </c>
      <c r="BO222" s="2">
        <f t="shared" si="171"/>
        <v>2819.1520282745696</v>
      </c>
    </row>
    <row r="223" spans="6:67" x14ac:dyDescent="0.25">
      <c r="F223" s="5">
        <v>0.185</v>
      </c>
      <c r="G223" s="5">
        <f t="shared" si="117"/>
        <v>4.8432886742842642</v>
      </c>
      <c r="H223" s="2">
        <f t="shared" si="118"/>
        <v>277.5</v>
      </c>
      <c r="I223" s="4">
        <f t="shared" si="119"/>
        <v>-0.13052619222005127</v>
      </c>
      <c r="J223" s="2">
        <f t="shared" si="120"/>
        <v>-0.99144486137381049</v>
      </c>
      <c r="K223" s="2">
        <f t="shared" si="121"/>
        <v>0.13052619222005113</v>
      </c>
      <c r="L223" s="2">
        <f t="shared" si="122"/>
        <v>0.99144486137381038</v>
      </c>
      <c r="M223" s="2">
        <f t="shared" si="123"/>
        <v>0</v>
      </c>
      <c r="N223" s="2">
        <f t="shared" si="124"/>
        <v>0</v>
      </c>
      <c r="O223" s="2">
        <f t="shared" si="125"/>
        <v>0</v>
      </c>
      <c r="P223" s="2">
        <f t="shared" si="126"/>
        <v>0</v>
      </c>
      <c r="Q223" s="5">
        <f t="shared" si="127"/>
        <v>5.1171360735216584</v>
      </c>
      <c r="R223" s="5">
        <f t="shared" si="127"/>
        <v>4.2562174043678986</v>
      </c>
      <c r="S223" s="5">
        <f t="shared" si="127"/>
        <v>5.3781884579617607</v>
      </c>
      <c r="T223" s="5">
        <f t="shared" si="127"/>
        <v>6.2391071271155196</v>
      </c>
      <c r="U223" s="2">
        <f t="shared" si="128"/>
        <v>1684.419432245933</v>
      </c>
      <c r="V223" s="2">
        <f t="shared" si="129"/>
        <v>2110.1723574434177</v>
      </c>
      <c r="W223" s="2">
        <f t="shared" si="130"/>
        <v>3354.0153921946571</v>
      </c>
      <c r="X223" s="2">
        <f t="shared" si="131"/>
        <v>2851.3928181159895</v>
      </c>
      <c r="Y223" s="2">
        <f t="shared" si="132"/>
        <v>9999.9999999999982</v>
      </c>
      <c r="Z223" s="2">
        <f t="shared" si="133"/>
        <v>-1677.7060678934231</v>
      </c>
      <c r="AA223" s="2">
        <f t="shared" si="133"/>
        <v>-2104.3527920323431</v>
      </c>
      <c r="AB223" s="2">
        <f t="shared" si="133"/>
        <v>-3339.2500703375854</v>
      </c>
      <c r="AC223" s="2">
        <f t="shared" si="116"/>
        <v>-2834.5040687709261</v>
      </c>
      <c r="AD223" s="2">
        <f t="shared" si="134"/>
        <v>-9955.8129990342786</v>
      </c>
      <c r="AE223" s="2">
        <f t="shared" si="135"/>
        <v>-19.609871061042263</v>
      </c>
      <c r="AF223" s="2">
        <f t="shared" si="136"/>
        <v>-155.27021988878101</v>
      </c>
      <c r="AG223" s="2">
        <f t="shared" si="137"/>
        <v>41.033461320762335</v>
      </c>
      <c r="AH223" s="2">
        <f t="shared" si="138"/>
        <v>307.23224973142129</v>
      </c>
      <c r="AI223" s="2">
        <f t="shared" si="139"/>
        <v>173.38562010236035</v>
      </c>
      <c r="AJ223" s="2">
        <f t="shared" si="140"/>
        <v>-148.95175876192204</v>
      </c>
      <c r="AK223" s="2">
        <f t="shared" si="141"/>
        <v>20.4417122493021</v>
      </c>
      <c r="AL223" s="2">
        <f t="shared" si="142"/>
        <v>311.68008258652998</v>
      </c>
      <c r="AM223" s="2">
        <f t="shared" si="143"/>
        <v>-40.447893016536263</v>
      </c>
      <c r="AN223" s="2">
        <f t="shared" si="144"/>
        <v>142.72214305737378</v>
      </c>
      <c r="AO223" s="2">
        <f t="shared" si="145"/>
        <v>3297.912818887834</v>
      </c>
      <c r="AP223" s="2">
        <f t="shared" si="146"/>
        <v>31381.793106005043</v>
      </c>
      <c r="AQ223" s="2">
        <f t="shared" si="147"/>
        <v>-6566.8028668591505</v>
      </c>
      <c r="AR223" s="2">
        <f t="shared" si="148"/>
        <v>-42404.981359189289</v>
      </c>
      <c r="AS223" s="2">
        <f t="shared" si="149"/>
        <v>-14292.078301155561</v>
      </c>
      <c r="AT223" s="2">
        <f t="shared" si="150"/>
        <v>-25050.134857476325</v>
      </c>
      <c r="AU223" s="2">
        <f t="shared" si="151"/>
        <v>4131.4914411764712</v>
      </c>
      <c r="AV223" s="2">
        <f t="shared" si="152"/>
        <v>49879.81988340088</v>
      </c>
      <c r="AW223" s="2">
        <f t="shared" si="153"/>
        <v>-5582.7217060842504</v>
      </c>
      <c r="AX223" s="2">
        <f t="shared" si="154"/>
        <v>23378.454761016772</v>
      </c>
      <c r="AY223" s="2">
        <f t="shared" si="155"/>
        <v>-33.564486706207958</v>
      </c>
      <c r="AZ223" s="2">
        <f t="shared" si="156"/>
        <v>4.4188485051112094</v>
      </c>
      <c r="BA223" s="2">
        <f t="shared" si="157"/>
        <v>33.564486706207958</v>
      </c>
      <c r="BB223" s="2">
        <f t="shared" si="158"/>
        <v>-4.4188485051112361</v>
      </c>
      <c r="BC223" s="2">
        <f t="shared" si="159"/>
        <v>75.042285057446165</v>
      </c>
      <c r="BD223" s="2">
        <f t="shared" si="160"/>
        <v>113.02562026876534</v>
      </c>
      <c r="BE223" s="2">
        <f t="shared" si="161"/>
        <v>142.1712584698621</v>
      </c>
      <c r="BF223" s="2">
        <f t="shared" si="162"/>
        <v>104.18792325854288</v>
      </c>
      <c r="BG223" s="2">
        <f t="shared" si="163"/>
        <v>135.07611310340309</v>
      </c>
      <c r="BH223" s="2">
        <f t="shared" si="164"/>
        <v>203.44611648377762</v>
      </c>
      <c r="BI223" s="2">
        <f t="shared" si="165"/>
        <v>255.90826524575178</v>
      </c>
      <c r="BJ223" s="2">
        <f t="shared" si="166"/>
        <v>187.53826186537719</v>
      </c>
      <c r="BK223" s="2">
        <f t="shared" si="167"/>
        <v>3842.164994941244</v>
      </c>
      <c r="BL223" s="2">
        <f t="shared" si="168"/>
        <v>5786.9117577607858</v>
      </c>
      <c r="BM223" s="2">
        <f t="shared" si="169"/>
        <v>7279.1684336569397</v>
      </c>
      <c r="BN223" s="2">
        <f t="shared" si="170"/>
        <v>5334.4216708373961</v>
      </c>
      <c r="BO223" s="2">
        <f t="shared" si="171"/>
        <v>2819.1520282745696</v>
      </c>
    </row>
    <row r="224" spans="6:67" x14ac:dyDescent="0.25">
      <c r="F224" s="5">
        <v>0.186</v>
      </c>
      <c r="G224" s="5">
        <f t="shared" si="117"/>
        <v>4.8694686130641793</v>
      </c>
      <c r="H224" s="2">
        <f t="shared" si="118"/>
        <v>279</v>
      </c>
      <c r="I224" s="4">
        <f t="shared" si="119"/>
        <v>-0.15643446504023067</v>
      </c>
      <c r="J224" s="2">
        <f t="shared" si="120"/>
        <v>-0.98768834059513777</v>
      </c>
      <c r="K224" s="2">
        <f t="shared" si="121"/>
        <v>0.15643446504022968</v>
      </c>
      <c r="L224" s="2">
        <f t="shared" si="122"/>
        <v>0.98768834059513766</v>
      </c>
      <c r="M224" s="2">
        <f t="shared" si="123"/>
        <v>0</v>
      </c>
      <c r="N224" s="2">
        <f t="shared" si="124"/>
        <v>0</v>
      </c>
      <c r="O224" s="2">
        <f t="shared" si="125"/>
        <v>0</v>
      </c>
      <c r="P224" s="2">
        <f t="shared" si="126"/>
        <v>0</v>
      </c>
      <c r="Q224" s="5">
        <f t="shared" si="127"/>
        <v>5.0912278007014793</v>
      </c>
      <c r="R224" s="5">
        <f t="shared" si="127"/>
        <v>4.2599739251465714</v>
      </c>
      <c r="S224" s="5">
        <f t="shared" si="127"/>
        <v>5.404096730781939</v>
      </c>
      <c r="T224" s="5">
        <f t="shared" si="127"/>
        <v>6.2353506063368469</v>
      </c>
      <c r="U224" s="2">
        <f t="shared" si="128"/>
        <v>1678.731268586371</v>
      </c>
      <c r="V224" s="2">
        <f t="shared" si="129"/>
        <v>2128.4246031183352</v>
      </c>
      <c r="W224" s="2">
        <f t="shared" si="130"/>
        <v>3367.1579893824737</v>
      </c>
      <c r="X224" s="2">
        <f t="shared" si="131"/>
        <v>2825.6861389128167</v>
      </c>
      <c r="Y224" s="2">
        <f t="shared" si="132"/>
        <v>9999.9999999999964</v>
      </c>
      <c r="Z224" s="2">
        <f t="shared" si="133"/>
        <v>-1672.1081093219727</v>
      </c>
      <c r="AA224" s="2">
        <f t="shared" si="133"/>
        <v>-2122.5443392189054</v>
      </c>
      <c r="AB224" s="2">
        <f t="shared" si="133"/>
        <v>-3352.1917572675652</v>
      </c>
      <c r="AC224" s="2">
        <f t="shared" si="116"/>
        <v>-2808.9697776544754</v>
      </c>
      <c r="AD224" s="2">
        <f t="shared" si="134"/>
        <v>-9955.8139834629183</v>
      </c>
      <c r="AE224" s="2">
        <f t="shared" si="135"/>
        <v>-23.304610341980787</v>
      </c>
      <c r="AF224" s="2">
        <f t="shared" si="136"/>
        <v>-156.15730371136232</v>
      </c>
      <c r="AG224" s="2">
        <f t="shared" si="137"/>
        <v>49.608066796921541</v>
      </c>
      <c r="AH224" s="2">
        <f t="shared" si="138"/>
        <v>303.12691633145812</v>
      </c>
      <c r="AI224" s="2">
        <f t="shared" si="139"/>
        <v>173.27306907503657</v>
      </c>
      <c r="AJ224" s="2">
        <f t="shared" si="140"/>
        <v>-147.13951884559305</v>
      </c>
      <c r="AK224" s="2">
        <f t="shared" si="141"/>
        <v>24.732887150912713</v>
      </c>
      <c r="AL224" s="2">
        <f t="shared" si="142"/>
        <v>313.21300687916653</v>
      </c>
      <c r="AM224" s="2">
        <f t="shared" si="143"/>
        <v>-48.010586990460695</v>
      </c>
      <c r="AN224" s="2">
        <f t="shared" si="144"/>
        <v>142.7957881940255</v>
      </c>
      <c r="AO224" s="2">
        <f t="shared" si="145"/>
        <v>3939.1714192142508</v>
      </c>
      <c r="AP224" s="2">
        <f t="shared" si="146"/>
        <v>31533.302465037199</v>
      </c>
      <c r="AQ224" s="2">
        <f t="shared" si="147"/>
        <v>-7901.0933816247389</v>
      </c>
      <c r="AR224" s="2">
        <f t="shared" si="148"/>
        <v>-41863.458803782225</v>
      </c>
      <c r="AS224" s="2">
        <f t="shared" si="149"/>
        <v>-14292.078301155514</v>
      </c>
      <c r="AT224" s="2">
        <f t="shared" si="150"/>
        <v>-24870.94951462865</v>
      </c>
      <c r="AU224" s="2">
        <f t="shared" si="151"/>
        <v>4994.3844625092288</v>
      </c>
      <c r="AV224" s="2">
        <f t="shared" si="152"/>
        <v>49885.540305822542</v>
      </c>
      <c r="AW224" s="2">
        <f t="shared" si="153"/>
        <v>-6630.5204926863507</v>
      </c>
      <c r="AX224" s="2">
        <f t="shared" si="154"/>
        <v>23378.454761016768</v>
      </c>
      <c r="AY224" s="2">
        <f t="shared" si="155"/>
        <v>-33.437313026006883</v>
      </c>
      <c r="AZ224" s="2">
        <f t="shared" si="156"/>
        <v>5.2959501095804189</v>
      </c>
      <c r="BA224" s="2">
        <f t="shared" si="157"/>
        <v>33.43731302600689</v>
      </c>
      <c r="BB224" s="2">
        <f t="shared" si="158"/>
        <v>-5.2959501095804438</v>
      </c>
      <c r="BC224" s="2">
        <f t="shared" si="159"/>
        <v>75.169458737647233</v>
      </c>
      <c r="BD224" s="2">
        <f t="shared" si="160"/>
        <v>113.90272187323454</v>
      </c>
      <c r="BE224" s="2">
        <f t="shared" si="161"/>
        <v>142.04408478966101</v>
      </c>
      <c r="BF224" s="2">
        <f t="shared" si="162"/>
        <v>103.31082165407368</v>
      </c>
      <c r="BG224" s="2">
        <f t="shared" si="163"/>
        <v>135.30502572776501</v>
      </c>
      <c r="BH224" s="2">
        <f t="shared" si="164"/>
        <v>205.02489937182216</v>
      </c>
      <c r="BI224" s="2">
        <f t="shared" si="165"/>
        <v>255.6793526213898</v>
      </c>
      <c r="BJ224" s="2">
        <f t="shared" si="166"/>
        <v>185.95947897733259</v>
      </c>
      <c r="BK224" s="2">
        <f t="shared" si="167"/>
        <v>3848.6762873675384</v>
      </c>
      <c r="BL224" s="2">
        <f t="shared" si="168"/>
        <v>5831.8193599096085</v>
      </c>
      <c r="BM224" s="2">
        <f t="shared" si="169"/>
        <v>7272.6571412306439</v>
      </c>
      <c r="BN224" s="2">
        <f t="shared" si="170"/>
        <v>5289.5140686885725</v>
      </c>
      <c r="BO224" s="2">
        <f t="shared" si="171"/>
        <v>2819.1520282745696</v>
      </c>
    </row>
    <row r="225" spans="6:67" x14ac:dyDescent="0.25">
      <c r="F225" s="5">
        <v>0.187</v>
      </c>
      <c r="G225" s="5">
        <f t="shared" si="117"/>
        <v>4.8956485518440944</v>
      </c>
      <c r="H225" s="2">
        <f t="shared" si="118"/>
        <v>280.5</v>
      </c>
      <c r="I225" s="4">
        <f t="shared" si="119"/>
        <v>-0.18223552549214742</v>
      </c>
      <c r="J225" s="2">
        <f t="shared" si="120"/>
        <v>-0.98325490756395462</v>
      </c>
      <c r="K225" s="2">
        <f t="shared" si="121"/>
        <v>0.18223552549214642</v>
      </c>
      <c r="L225" s="2">
        <f t="shared" si="122"/>
        <v>0.98325490756395451</v>
      </c>
      <c r="M225" s="2">
        <f t="shared" si="123"/>
        <v>0</v>
      </c>
      <c r="N225" s="2">
        <f t="shared" si="124"/>
        <v>0</v>
      </c>
      <c r="O225" s="2">
        <f t="shared" si="125"/>
        <v>0</v>
      </c>
      <c r="P225" s="2">
        <f t="shared" si="126"/>
        <v>0</v>
      </c>
      <c r="Q225" s="5">
        <f t="shared" si="127"/>
        <v>5.0654267402495625</v>
      </c>
      <c r="R225" s="5">
        <f t="shared" si="127"/>
        <v>4.2644073581777553</v>
      </c>
      <c r="S225" s="5">
        <f t="shared" si="127"/>
        <v>5.4298977912338557</v>
      </c>
      <c r="T225" s="5">
        <f t="shared" si="127"/>
        <v>6.2309171733056639</v>
      </c>
      <c r="U225" s="2">
        <f t="shared" si="128"/>
        <v>1673.5587969614435</v>
      </c>
      <c r="V225" s="2">
        <f t="shared" si="129"/>
        <v>2146.9786725402582</v>
      </c>
      <c r="W225" s="2">
        <f t="shared" si="130"/>
        <v>3379.6591152692872</v>
      </c>
      <c r="X225" s="2">
        <f t="shared" si="131"/>
        <v>2799.8034152290065</v>
      </c>
      <c r="Y225" s="2">
        <f t="shared" si="132"/>
        <v>9999.9999999999964</v>
      </c>
      <c r="Z225" s="2">
        <f t="shared" si="133"/>
        <v>-1667.02275395025</v>
      </c>
      <c r="AA225" s="2">
        <f t="shared" si="133"/>
        <v>-2141.0348019315134</v>
      </c>
      <c r="AB225" s="2">
        <f t="shared" si="133"/>
        <v>-3364.4936450859309</v>
      </c>
      <c r="AC225" s="2">
        <f t="shared" si="116"/>
        <v>-2783.2636943918692</v>
      </c>
      <c r="AD225" s="2">
        <f t="shared" si="134"/>
        <v>-9955.8148953595646</v>
      </c>
      <c r="AE225" s="2">
        <f t="shared" si="135"/>
        <v>-26.927840941109672</v>
      </c>
      <c r="AF225" s="2">
        <f t="shared" si="136"/>
        <v>-156.97441266950213</v>
      </c>
      <c r="AG225" s="2">
        <f t="shared" si="137"/>
        <v>58.280689701436799</v>
      </c>
      <c r="AH225" s="2">
        <f t="shared" si="138"/>
        <v>298.79039634089679</v>
      </c>
      <c r="AI225" s="2">
        <f t="shared" si="139"/>
        <v>173.1688324317218</v>
      </c>
      <c r="AJ225" s="2">
        <f t="shared" si="140"/>
        <v>-145.28962826509127</v>
      </c>
      <c r="AK225" s="2">
        <f t="shared" si="141"/>
        <v>29.093487722854057</v>
      </c>
      <c r="AL225" s="2">
        <f t="shared" si="142"/>
        <v>314.45446221526856</v>
      </c>
      <c r="AM225" s="2">
        <f t="shared" si="143"/>
        <v>-55.377526692536641</v>
      </c>
      <c r="AN225" s="2">
        <f t="shared" si="144"/>
        <v>142.88079498049473</v>
      </c>
      <c r="AO225" s="2">
        <f t="shared" si="145"/>
        <v>4574.7280020941207</v>
      </c>
      <c r="AP225" s="2">
        <f t="shared" si="146"/>
        <v>31665.409743155302</v>
      </c>
      <c r="AQ225" s="2">
        <f t="shared" si="147"/>
        <v>-9238.4093228313177</v>
      </c>
      <c r="AR225" s="2">
        <f t="shared" si="148"/>
        <v>-41293.806723573616</v>
      </c>
      <c r="AS225" s="2">
        <f t="shared" si="149"/>
        <v>-14292.078301155514</v>
      </c>
      <c r="AT225" s="2">
        <f t="shared" si="150"/>
        <v>-24683.023503137509</v>
      </c>
      <c r="AU225" s="2">
        <f t="shared" si="151"/>
        <v>5868.8367991621035</v>
      </c>
      <c r="AV225" s="2">
        <f t="shared" si="152"/>
        <v>49845.996164726705</v>
      </c>
      <c r="AW225" s="2">
        <f t="shared" si="153"/>
        <v>-7653.3546997345347</v>
      </c>
      <c r="AX225" s="2">
        <f t="shared" si="154"/>
        <v>23378.454761016765</v>
      </c>
      <c r="AY225" s="2">
        <f t="shared" si="155"/>
        <v>-33.287223081688836</v>
      </c>
      <c r="AZ225" s="2">
        <f t="shared" si="156"/>
        <v>6.1694221343831313</v>
      </c>
      <c r="BA225" s="2">
        <f t="shared" si="157"/>
        <v>33.287223081688836</v>
      </c>
      <c r="BB225" s="2">
        <f t="shared" si="158"/>
        <v>-6.169422134383157</v>
      </c>
      <c r="BC225" s="2">
        <f t="shared" si="159"/>
        <v>75.319548681965287</v>
      </c>
      <c r="BD225" s="2">
        <f t="shared" si="160"/>
        <v>114.77619389803725</v>
      </c>
      <c r="BE225" s="2">
        <f t="shared" si="161"/>
        <v>141.89399484534295</v>
      </c>
      <c r="BF225" s="2">
        <f t="shared" si="162"/>
        <v>102.43734962927097</v>
      </c>
      <c r="BG225" s="2">
        <f t="shared" si="163"/>
        <v>135.5751876275375</v>
      </c>
      <c r="BH225" s="2">
        <f t="shared" si="164"/>
        <v>206.59714901646706</v>
      </c>
      <c r="BI225" s="2">
        <f t="shared" si="165"/>
        <v>255.40919072161728</v>
      </c>
      <c r="BJ225" s="2">
        <f t="shared" si="166"/>
        <v>184.38722933268775</v>
      </c>
      <c r="BK225" s="2">
        <f t="shared" si="167"/>
        <v>3856.3608925166227</v>
      </c>
      <c r="BL225" s="2">
        <f t="shared" si="168"/>
        <v>5876.5411275795077</v>
      </c>
      <c r="BM225" s="2">
        <f t="shared" si="169"/>
        <v>7264.9725360815592</v>
      </c>
      <c r="BN225" s="2">
        <f t="shared" si="170"/>
        <v>5244.7923010186742</v>
      </c>
      <c r="BO225" s="2">
        <f t="shared" si="171"/>
        <v>2819.1520282745696</v>
      </c>
    </row>
    <row r="226" spans="6:67" x14ac:dyDescent="0.25">
      <c r="F226" s="5">
        <v>0.188</v>
      </c>
      <c r="G226" s="5">
        <f t="shared" si="117"/>
        <v>4.9218284906240086</v>
      </c>
      <c r="H226" s="2">
        <f t="shared" si="118"/>
        <v>282</v>
      </c>
      <c r="I226" s="4">
        <f t="shared" si="119"/>
        <v>-0.20791169081775857</v>
      </c>
      <c r="J226" s="2">
        <f t="shared" si="120"/>
        <v>-0.9781476007338058</v>
      </c>
      <c r="K226" s="2">
        <f t="shared" si="121"/>
        <v>0.20791169081775845</v>
      </c>
      <c r="L226" s="2">
        <f t="shared" si="122"/>
        <v>0.9781476007338058</v>
      </c>
      <c r="M226" s="2">
        <f t="shared" si="123"/>
        <v>0</v>
      </c>
      <c r="N226" s="2">
        <f t="shared" si="124"/>
        <v>0</v>
      </c>
      <c r="O226" s="2">
        <f t="shared" si="125"/>
        <v>0</v>
      </c>
      <c r="P226" s="2">
        <f t="shared" si="126"/>
        <v>0</v>
      </c>
      <c r="Q226" s="5">
        <f t="shared" si="127"/>
        <v>5.0397505749239508</v>
      </c>
      <c r="R226" s="5">
        <f t="shared" si="127"/>
        <v>4.2695146650079039</v>
      </c>
      <c r="S226" s="5">
        <f t="shared" si="127"/>
        <v>5.4555739565594683</v>
      </c>
      <c r="T226" s="5">
        <f t="shared" si="127"/>
        <v>6.2258098664755153</v>
      </c>
      <c r="U226" s="2">
        <f t="shared" si="128"/>
        <v>1668.8980300056473</v>
      </c>
      <c r="V226" s="2">
        <f t="shared" si="129"/>
        <v>2165.8293819959854</v>
      </c>
      <c r="W226" s="2">
        <f t="shared" si="130"/>
        <v>3391.5026698886791</v>
      </c>
      <c r="X226" s="2">
        <f t="shared" si="131"/>
        <v>2773.7699181096873</v>
      </c>
      <c r="Y226" s="2">
        <f t="shared" si="132"/>
        <v>9999.9999999999982</v>
      </c>
      <c r="Z226" s="2">
        <f t="shared" si="133"/>
        <v>-1662.4460561617884</v>
      </c>
      <c r="AA226" s="2">
        <f t="shared" si="133"/>
        <v>-2159.8189591283945</v>
      </c>
      <c r="AB226" s="2">
        <f t="shared" si="133"/>
        <v>-3376.1398956495227</v>
      </c>
      <c r="AC226" s="2">
        <f t="shared" si="116"/>
        <v>-2757.4108137935796</v>
      </c>
      <c r="AD226" s="2">
        <f t="shared" si="134"/>
        <v>-9955.8157247332856</v>
      </c>
      <c r="AE226" s="2">
        <f t="shared" si="135"/>
        <v>-30.481403179979953</v>
      </c>
      <c r="AF226" s="2">
        <f t="shared" si="136"/>
        <v>-157.7184546380393</v>
      </c>
      <c r="AG226" s="2">
        <f t="shared" si="137"/>
        <v>67.039758503695623</v>
      </c>
      <c r="AH226" s="2">
        <f t="shared" si="138"/>
        <v>294.23415152521727</v>
      </c>
      <c r="AI226" s="2">
        <f t="shared" si="139"/>
        <v>173.07405221089363</v>
      </c>
      <c r="AJ226" s="2">
        <f t="shared" si="140"/>
        <v>-143.40372717968654</v>
      </c>
      <c r="AK226" s="2">
        <f t="shared" si="141"/>
        <v>33.524092429770846</v>
      </c>
      <c r="AL226" s="2">
        <f t="shared" si="142"/>
        <v>315.3972663886521</v>
      </c>
      <c r="AM226" s="2">
        <f t="shared" si="143"/>
        <v>-62.541399574096189</v>
      </c>
      <c r="AN226" s="2">
        <f t="shared" si="144"/>
        <v>142.97623206464021</v>
      </c>
      <c r="AO226" s="2">
        <f t="shared" si="145"/>
        <v>5204.7511683135081</v>
      </c>
      <c r="AP226" s="2">
        <f t="shared" si="146"/>
        <v>31777.512203972314</v>
      </c>
      <c r="AQ226" s="2">
        <f t="shared" si="147"/>
        <v>-10576.995817642461</v>
      </c>
      <c r="AR226" s="2">
        <f t="shared" si="148"/>
        <v>-40697.345855798929</v>
      </c>
      <c r="AS226" s="2">
        <f t="shared" si="149"/>
        <v>-14292.078301155569</v>
      </c>
      <c r="AT226" s="2">
        <f t="shared" si="150"/>
        <v>-24486.429058790985</v>
      </c>
      <c r="AU226" s="2">
        <f t="shared" si="151"/>
        <v>6754.518732503494</v>
      </c>
      <c r="AV226" s="2">
        <f t="shared" si="152"/>
        <v>49760.852991508618</v>
      </c>
      <c r="AW226" s="2">
        <f t="shared" si="153"/>
        <v>-8650.4879042043049</v>
      </c>
      <c r="AX226" s="2">
        <f t="shared" si="154"/>
        <v>23378.454761016823</v>
      </c>
      <c r="AY226" s="2">
        <f t="shared" si="155"/>
        <v>-33.114319737404493</v>
      </c>
      <c r="AZ226" s="2">
        <f t="shared" si="156"/>
        <v>7.0386659454244205</v>
      </c>
      <c r="BA226" s="2">
        <f t="shared" si="157"/>
        <v>33.114319737404493</v>
      </c>
      <c r="BB226" s="2">
        <f t="shared" si="158"/>
        <v>-7.0386659454244169</v>
      </c>
      <c r="BC226" s="2">
        <f t="shared" si="159"/>
        <v>75.492452026249623</v>
      </c>
      <c r="BD226" s="2">
        <f t="shared" si="160"/>
        <v>115.64543770907855</v>
      </c>
      <c r="BE226" s="2">
        <f t="shared" si="161"/>
        <v>141.72109150105862</v>
      </c>
      <c r="BF226" s="2">
        <f t="shared" si="162"/>
        <v>101.56810581822971</v>
      </c>
      <c r="BG226" s="2">
        <f t="shared" si="163"/>
        <v>135.88641364724933</v>
      </c>
      <c r="BH226" s="2">
        <f t="shared" si="164"/>
        <v>208.16178787634141</v>
      </c>
      <c r="BI226" s="2">
        <f t="shared" si="165"/>
        <v>255.09796470190551</v>
      </c>
      <c r="BJ226" s="2">
        <f t="shared" si="166"/>
        <v>182.82259047281346</v>
      </c>
      <c r="BK226" s="2">
        <f t="shared" si="167"/>
        <v>3865.2135437439806</v>
      </c>
      <c r="BL226" s="2">
        <f t="shared" si="168"/>
        <v>5921.0464107048219</v>
      </c>
      <c r="BM226" s="2">
        <f t="shared" si="169"/>
        <v>7256.1198848542017</v>
      </c>
      <c r="BN226" s="2">
        <f t="shared" si="170"/>
        <v>5200.2870178933608</v>
      </c>
      <c r="BO226" s="2">
        <f t="shared" si="171"/>
        <v>2819.1520282745696</v>
      </c>
    </row>
    <row r="227" spans="6:67" x14ac:dyDescent="0.25">
      <c r="F227" s="5">
        <v>0.189</v>
      </c>
      <c r="G227" s="5">
        <f t="shared" si="117"/>
        <v>4.9480084294039237</v>
      </c>
      <c r="H227" s="2">
        <f t="shared" si="118"/>
        <v>283.49999999999994</v>
      </c>
      <c r="I227" s="4">
        <f t="shared" si="119"/>
        <v>-0.23344536385590478</v>
      </c>
      <c r="J227" s="2">
        <f t="shared" si="120"/>
        <v>-0.97236992039767678</v>
      </c>
      <c r="K227" s="2">
        <f t="shared" si="121"/>
        <v>0.23344536385590467</v>
      </c>
      <c r="L227" s="2">
        <f t="shared" si="122"/>
        <v>0.97236992039767678</v>
      </c>
      <c r="M227" s="2">
        <f t="shared" si="123"/>
        <v>0</v>
      </c>
      <c r="N227" s="2">
        <f t="shared" si="124"/>
        <v>0</v>
      </c>
      <c r="O227" s="2">
        <f t="shared" si="125"/>
        <v>0</v>
      </c>
      <c r="P227" s="2">
        <f t="shared" si="126"/>
        <v>0</v>
      </c>
      <c r="Q227" s="5">
        <f t="shared" si="127"/>
        <v>5.0142169018858045</v>
      </c>
      <c r="R227" s="5">
        <f t="shared" si="127"/>
        <v>4.2752923453440328</v>
      </c>
      <c r="S227" s="5">
        <f t="shared" si="127"/>
        <v>5.4811076295976147</v>
      </c>
      <c r="T227" s="5">
        <f t="shared" si="127"/>
        <v>6.2200321861393864</v>
      </c>
      <c r="U227" s="2">
        <f t="shared" si="128"/>
        <v>1664.7447795769235</v>
      </c>
      <c r="V227" s="2">
        <f t="shared" si="129"/>
        <v>2184.9711945497897</v>
      </c>
      <c r="W227" s="2">
        <f t="shared" si="130"/>
        <v>3402.6731538609865</v>
      </c>
      <c r="X227" s="2">
        <f t="shared" si="131"/>
        <v>2747.6108720122993</v>
      </c>
      <c r="Y227" s="2">
        <f t="shared" si="132"/>
        <v>10000</v>
      </c>
      <c r="Z227" s="2">
        <f t="shared" si="133"/>
        <v>-1658.3738700888946</v>
      </c>
      <c r="AA227" s="2">
        <f t="shared" si="133"/>
        <v>-2178.8912366256186</v>
      </c>
      <c r="AB227" s="2">
        <f t="shared" si="133"/>
        <v>-3387.1152742664567</v>
      </c>
      <c r="AC227" s="2">
        <f t="shared" si="116"/>
        <v>-2731.4360815163145</v>
      </c>
      <c r="AD227" s="2">
        <f t="shared" si="134"/>
        <v>-9955.8164624972851</v>
      </c>
      <c r="AE227" s="2">
        <f t="shared" si="135"/>
        <v>-33.967133241145326</v>
      </c>
      <c r="AF227" s="2">
        <f t="shared" si="136"/>
        <v>-158.38619595895261</v>
      </c>
      <c r="AG227" s="2">
        <f t="shared" si="137"/>
        <v>75.873230788258098</v>
      </c>
      <c r="AH227" s="2">
        <f t="shared" si="138"/>
        <v>289.46986525632451</v>
      </c>
      <c r="AI227" s="2">
        <f t="shared" si="139"/>
        <v>172.98976684448468</v>
      </c>
      <c r="AJ227" s="2">
        <f t="shared" si="140"/>
        <v>-141.4832922799736</v>
      </c>
      <c r="AK227" s="2">
        <f t="shared" si="141"/>
        <v>38.025161381245312</v>
      </c>
      <c r="AL227" s="2">
        <f t="shared" si="142"/>
        <v>316.03475075834973</v>
      </c>
      <c r="AM227" s="2">
        <f t="shared" si="143"/>
        <v>-69.495566041826535</v>
      </c>
      <c r="AN227" s="2">
        <f t="shared" si="144"/>
        <v>143.0810538177949</v>
      </c>
      <c r="AO227" s="2">
        <f t="shared" si="145"/>
        <v>5829.404261933294</v>
      </c>
      <c r="AP227" s="2">
        <f t="shared" si="146"/>
        <v>31869.003997733937</v>
      </c>
      <c r="AQ227" s="2">
        <f t="shared" si="147"/>
        <v>-11915.07408728695</v>
      </c>
      <c r="AR227" s="2">
        <f t="shared" si="148"/>
        <v>-40075.412473535856</v>
      </c>
      <c r="AS227" s="2">
        <f t="shared" si="149"/>
        <v>-14292.078301155576</v>
      </c>
      <c r="AT227" s="2">
        <f t="shared" si="150"/>
        <v>-24281.216231994917</v>
      </c>
      <c r="AU227" s="2">
        <f t="shared" si="151"/>
        <v>7651.0709328951962</v>
      </c>
      <c r="AV227" s="2">
        <f t="shared" si="152"/>
        <v>49629.85535638679</v>
      </c>
      <c r="AW227" s="2">
        <f t="shared" si="153"/>
        <v>-9621.2552962702575</v>
      </c>
      <c r="AX227" s="2">
        <f t="shared" si="154"/>
        <v>23378.454761016812</v>
      </c>
      <c r="AY227" s="2">
        <f t="shared" si="155"/>
        <v>-32.918721492469317</v>
      </c>
      <c r="AZ227" s="2">
        <f t="shared" si="156"/>
        <v>7.9030858064159535</v>
      </c>
      <c r="BA227" s="2">
        <f t="shared" si="157"/>
        <v>32.918721492469317</v>
      </c>
      <c r="BB227" s="2">
        <f t="shared" si="158"/>
        <v>-7.9030858064159499</v>
      </c>
      <c r="BC227" s="2">
        <f t="shared" si="159"/>
        <v>75.688050271184807</v>
      </c>
      <c r="BD227" s="2">
        <f t="shared" si="160"/>
        <v>116.50985757007008</v>
      </c>
      <c r="BE227" s="2">
        <f t="shared" si="161"/>
        <v>141.52549325612344</v>
      </c>
      <c r="BF227" s="2">
        <f t="shared" si="162"/>
        <v>100.70368595723818</v>
      </c>
      <c r="BG227" s="2">
        <f t="shared" si="163"/>
        <v>136.23849048813264</v>
      </c>
      <c r="BH227" s="2">
        <f t="shared" si="164"/>
        <v>209.71774362612615</v>
      </c>
      <c r="BI227" s="2">
        <f t="shared" si="165"/>
        <v>254.74588786102217</v>
      </c>
      <c r="BJ227" s="2">
        <f t="shared" si="166"/>
        <v>181.26663472302874</v>
      </c>
      <c r="BK227" s="2">
        <f t="shared" si="167"/>
        <v>3875.2281738846618</v>
      </c>
      <c r="BL227" s="2">
        <f t="shared" si="168"/>
        <v>5965.3047075875884</v>
      </c>
      <c r="BM227" s="2">
        <f t="shared" si="169"/>
        <v>7246.1052547135205</v>
      </c>
      <c r="BN227" s="2">
        <f t="shared" si="170"/>
        <v>5156.0287210105944</v>
      </c>
      <c r="BO227" s="2">
        <f t="shared" si="171"/>
        <v>2819.1520282745701</v>
      </c>
    </row>
    <row r="228" spans="6:67" x14ac:dyDescent="0.25">
      <c r="F228" s="5">
        <v>0.19</v>
      </c>
      <c r="G228" s="5">
        <f t="shared" si="117"/>
        <v>4.9741883681838388</v>
      </c>
      <c r="H228" s="2">
        <f t="shared" si="118"/>
        <v>285</v>
      </c>
      <c r="I228" s="4">
        <f t="shared" si="119"/>
        <v>-0.2588190451025203</v>
      </c>
      <c r="J228" s="2">
        <f t="shared" si="120"/>
        <v>-0.96592582628906842</v>
      </c>
      <c r="K228" s="2">
        <f t="shared" si="121"/>
        <v>0.25881904510252018</v>
      </c>
      <c r="L228" s="2">
        <f t="shared" si="122"/>
        <v>0.96592582628906842</v>
      </c>
      <c r="M228" s="2">
        <f t="shared" si="123"/>
        <v>0</v>
      </c>
      <c r="N228" s="2">
        <f t="shared" si="124"/>
        <v>0</v>
      </c>
      <c r="O228" s="2">
        <f t="shared" si="125"/>
        <v>0</v>
      </c>
      <c r="P228" s="2">
        <f t="shared" si="126"/>
        <v>0</v>
      </c>
      <c r="Q228" s="5">
        <f t="shared" si="127"/>
        <v>4.9888432206391897</v>
      </c>
      <c r="R228" s="5">
        <f t="shared" si="127"/>
        <v>4.2817364394526409</v>
      </c>
      <c r="S228" s="5">
        <f t="shared" si="127"/>
        <v>5.5064813108442294</v>
      </c>
      <c r="T228" s="5">
        <f t="shared" si="127"/>
        <v>6.2135880920307782</v>
      </c>
      <c r="U228" s="2">
        <f t="shared" si="128"/>
        <v>1661.0946798616426</v>
      </c>
      <c r="V228" s="2">
        <f t="shared" si="129"/>
        <v>2204.3982036035163</v>
      </c>
      <c r="W228" s="2">
        <f t="shared" si="130"/>
        <v>3413.1556992504625</v>
      </c>
      <c r="X228" s="2">
        <f t="shared" si="131"/>
        <v>2721.3514172843779</v>
      </c>
      <c r="Y228" s="2">
        <f t="shared" si="132"/>
        <v>10000</v>
      </c>
      <c r="Z228" s="2">
        <f t="shared" si="133"/>
        <v>-1654.801872483016</v>
      </c>
      <c r="AA228" s="2">
        <f t="shared" si="133"/>
        <v>-2198.2456908038007</v>
      </c>
      <c r="AB228" s="2">
        <f t="shared" si="133"/>
        <v>-3397.4051799838635</v>
      </c>
      <c r="AC228" s="2">
        <f t="shared" si="116"/>
        <v>-2705.3643572977876</v>
      </c>
      <c r="AD228" s="2">
        <f t="shared" si="134"/>
        <v>-9955.8171005684671</v>
      </c>
      <c r="AE228" s="2">
        <f t="shared" si="135"/>
        <v>-37.386855230802482</v>
      </c>
      <c r="AF228" s="2">
        <f t="shared" si="136"/>
        <v>-158.9742631309233</v>
      </c>
      <c r="AG228" s="2">
        <f t="shared" si="137"/>
        <v>84.768619092003135</v>
      </c>
      <c r="AH228" s="2">
        <f t="shared" si="138"/>
        <v>284.50939905032971</v>
      </c>
      <c r="AI228" s="2">
        <f t="shared" si="139"/>
        <v>172.91689978060703</v>
      </c>
      <c r="AJ228" s="2">
        <f t="shared" si="140"/>
        <v>-139.52964325657737</v>
      </c>
      <c r="AK228" s="2">
        <f t="shared" si="141"/>
        <v>42.597025423263609</v>
      </c>
      <c r="AL228" s="2">
        <f t="shared" si="142"/>
        <v>316.36079333880957</v>
      </c>
      <c r="AM228" s="2">
        <f t="shared" si="143"/>
        <v>-76.234063714599671</v>
      </c>
      <c r="AN228" s="2">
        <f t="shared" si="144"/>
        <v>143.19411179089613</v>
      </c>
      <c r="AO228" s="2">
        <f t="shared" si="145"/>
        <v>6448.8440830000045</v>
      </c>
      <c r="AP228" s="2">
        <f t="shared" si="146"/>
        <v>31939.27734428797</v>
      </c>
      <c r="AQ228" s="2">
        <f t="shared" si="147"/>
        <v>-13250.845482993438</v>
      </c>
      <c r="AR228" s="2">
        <f t="shared" si="148"/>
        <v>-39429.3542454501</v>
      </c>
      <c r="AS228" s="2">
        <f t="shared" si="149"/>
        <v>-14292.078301155565</v>
      </c>
      <c r="AT228" s="2">
        <f t="shared" si="150"/>
        <v>-24067.413767845992</v>
      </c>
      <c r="AU228" s="2">
        <f t="shared" si="151"/>
        <v>8558.103571235597</v>
      </c>
      <c r="AV228" s="2">
        <f t="shared" si="152"/>
        <v>49452.828585776188</v>
      </c>
      <c r="AW228" s="2">
        <f t="shared" si="153"/>
        <v>-10565.063628148988</v>
      </c>
      <c r="AX228" s="2">
        <f t="shared" si="154"/>
        <v>23378.454761016808</v>
      </c>
      <c r="AY228" s="2">
        <f t="shared" si="155"/>
        <v>-32.700562400150019</v>
      </c>
      <c r="AZ228" s="2">
        <f t="shared" si="156"/>
        <v>8.7620892871637146</v>
      </c>
      <c r="BA228" s="2">
        <f t="shared" si="157"/>
        <v>32.700562400150019</v>
      </c>
      <c r="BB228" s="2">
        <f t="shared" si="158"/>
        <v>-8.762089287163711</v>
      </c>
      <c r="BC228" s="2">
        <f t="shared" si="159"/>
        <v>75.906209363504104</v>
      </c>
      <c r="BD228" s="2">
        <f t="shared" si="160"/>
        <v>117.36886105081784</v>
      </c>
      <c r="BE228" s="2">
        <f t="shared" si="161"/>
        <v>141.30733416380414</v>
      </c>
      <c r="BF228" s="2">
        <f t="shared" si="162"/>
        <v>99.844682476490419</v>
      </c>
      <c r="BG228" s="2">
        <f t="shared" si="163"/>
        <v>136.63117685430737</v>
      </c>
      <c r="BH228" s="2">
        <f t="shared" si="164"/>
        <v>211.26394989147212</v>
      </c>
      <c r="BI228" s="2">
        <f t="shared" si="165"/>
        <v>254.35320149484744</v>
      </c>
      <c r="BJ228" s="2">
        <f t="shared" si="166"/>
        <v>179.72042845768274</v>
      </c>
      <c r="BK228" s="2">
        <f t="shared" si="167"/>
        <v>3886.3979194114104</v>
      </c>
      <c r="BL228" s="2">
        <f t="shared" si="168"/>
        <v>6009.285685801874</v>
      </c>
      <c r="BM228" s="2">
        <f t="shared" si="169"/>
        <v>7234.9355091867719</v>
      </c>
      <c r="BN228" s="2">
        <f t="shared" si="170"/>
        <v>5112.0477427963096</v>
      </c>
      <c r="BO228" s="2">
        <f t="shared" si="171"/>
        <v>2819.1520282745701</v>
      </c>
    </row>
    <row r="229" spans="6:67" x14ac:dyDescent="0.25">
      <c r="F229" s="5">
        <v>0.191</v>
      </c>
      <c r="G229" s="5">
        <f t="shared" si="117"/>
        <v>5.0003683069637539</v>
      </c>
      <c r="H229" s="2">
        <f t="shared" si="118"/>
        <v>286.5</v>
      </c>
      <c r="I229" s="4">
        <f t="shared" si="119"/>
        <v>-0.28401534470392231</v>
      </c>
      <c r="J229" s="2">
        <f t="shared" si="120"/>
        <v>-0.95881973486819316</v>
      </c>
      <c r="K229" s="2">
        <f t="shared" si="121"/>
        <v>0.28401534470392215</v>
      </c>
      <c r="L229" s="2">
        <f t="shared" si="122"/>
        <v>0.95881973486819316</v>
      </c>
      <c r="M229" s="2">
        <f t="shared" si="123"/>
        <v>0</v>
      </c>
      <c r="N229" s="2">
        <f t="shared" si="124"/>
        <v>0</v>
      </c>
      <c r="O229" s="2">
        <f t="shared" si="125"/>
        <v>0</v>
      </c>
      <c r="P229" s="2">
        <f t="shared" si="126"/>
        <v>0</v>
      </c>
      <c r="Q229" s="5">
        <f t="shared" si="127"/>
        <v>4.9636469210377872</v>
      </c>
      <c r="R229" s="5">
        <f t="shared" si="127"/>
        <v>4.2888425308735165</v>
      </c>
      <c r="S229" s="5">
        <f t="shared" si="127"/>
        <v>5.531677610445632</v>
      </c>
      <c r="T229" s="5">
        <f t="shared" si="127"/>
        <v>6.2064820006099026</v>
      </c>
      <c r="U229" s="2">
        <f t="shared" si="128"/>
        <v>1657.9432101349721</v>
      </c>
      <c r="V229" s="2">
        <f t="shared" si="129"/>
        <v>2224.1041171764095</v>
      </c>
      <c r="W229" s="2">
        <f t="shared" si="130"/>
        <v>3422.9360995232614</v>
      </c>
      <c r="X229" s="2">
        <f t="shared" si="131"/>
        <v>2695.016573165356</v>
      </c>
      <c r="Y229" s="2">
        <f t="shared" si="132"/>
        <v>10000</v>
      </c>
      <c r="Z229" s="2">
        <f t="shared" si="133"/>
        <v>-1651.7255852527471</v>
      </c>
      <c r="AA229" s="2">
        <f t="shared" si="133"/>
        <v>-2217.8759930417773</v>
      </c>
      <c r="AB229" s="2">
        <f t="shared" si="133"/>
        <v>-3406.9956749529938</v>
      </c>
      <c r="AC229" s="2">
        <f t="shared" si="116"/>
        <v>-2679.2203787084759</v>
      </c>
      <c r="AD229" s="2">
        <f t="shared" si="134"/>
        <v>-9955.8176319559934</v>
      </c>
      <c r="AE229" s="2">
        <f t="shared" si="135"/>
        <v>-40.742373964110264</v>
      </c>
      <c r="AF229" s="2">
        <f t="shared" si="136"/>
        <v>-159.47914516770231</v>
      </c>
      <c r="AG229" s="2">
        <f t="shared" si="137"/>
        <v>93.713019123111451</v>
      </c>
      <c r="AH229" s="2">
        <f t="shared" si="138"/>
        <v>279.36474937476231</v>
      </c>
      <c r="AI229" s="2">
        <f t="shared" si="139"/>
        <v>172.85624936606118</v>
      </c>
      <c r="AJ229" s="2">
        <f t="shared" si="140"/>
        <v>-137.54394940489104</v>
      </c>
      <c r="AK229" s="2">
        <f t="shared" si="141"/>
        <v>47.239874963689985</v>
      </c>
      <c r="AL229" s="2">
        <f t="shared" si="142"/>
        <v>316.36985051983629</v>
      </c>
      <c r="AM229" s="2">
        <f t="shared" si="143"/>
        <v>-82.751608781503805</v>
      </c>
      <c r="AN229" s="2">
        <f t="shared" si="144"/>
        <v>143.31416729713141</v>
      </c>
      <c r="AO229" s="2">
        <f t="shared" si="145"/>
        <v>7063.219684890174</v>
      </c>
      <c r="AP229" s="2">
        <f t="shared" si="146"/>
        <v>31987.723799255127</v>
      </c>
      <c r="AQ229" s="2">
        <f t="shared" si="147"/>
        <v>-14582.495643083967</v>
      </c>
      <c r="AR229" s="2">
        <f t="shared" si="148"/>
        <v>-38760.526142216899</v>
      </c>
      <c r="AS229" s="2">
        <f t="shared" si="149"/>
        <v>-14292.078301155561</v>
      </c>
      <c r="AT229" s="2">
        <f t="shared" si="150"/>
        <v>-23845.030037522025</v>
      </c>
      <c r="AU229" s="2">
        <f t="shared" si="151"/>
        <v>9475.1954624590599</v>
      </c>
      <c r="AV229" s="2">
        <f t="shared" si="152"/>
        <v>49229.68025123491</v>
      </c>
      <c r="AW229" s="2">
        <f t="shared" si="153"/>
        <v>-11481.390915155122</v>
      </c>
      <c r="AX229" s="2">
        <f t="shared" si="154"/>
        <v>23378.454761016823</v>
      </c>
      <c r="AY229" s="2">
        <f t="shared" si="155"/>
        <v>-32.459991975791205</v>
      </c>
      <c r="AZ229" s="2">
        <f t="shared" si="156"/>
        <v>9.6150876695901797</v>
      </c>
      <c r="BA229" s="2">
        <f t="shared" si="157"/>
        <v>32.459991975791205</v>
      </c>
      <c r="BB229" s="2">
        <f t="shared" si="158"/>
        <v>-9.6150876695901744</v>
      </c>
      <c r="BC229" s="2">
        <f t="shared" si="159"/>
        <v>76.146779787862926</v>
      </c>
      <c r="BD229" s="2">
        <f t="shared" si="160"/>
        <v>118.2218594332443</v>
      </c>
      <c r="BE229" s="2">
        <f t="shared" si="161"/>
        <v>141.06676373944532</v>
      </c>
      <c r="BF229" s="2">
        <f t="shared" si="162"/>
        <v>98.991684094063942</v>
      </c>
      <c r="BG229" s="2">
        <f t="shared" si="163"/>
        <v>137.06420361815327</v>
      </c>
      <c r="BH229" s="2">
        <f t="shared" si="164"/>
        <v>212.79934697983975</v>
      </c>
      <c r="BI229" s="2">
        <f t="shared" si="165"/>
        <v>253.92017473100157</v>
      </c>
      <c r="BJ229" s="2">
        <f t="shared" si="166"/>
        <v>178.18503136931508</v>
      </c>
      <c r="BK229" s="2">
        <f t="shared" si="167"/>
        <v>3898.7151251385822</v>
      </c>
      <c r="BL229" s="2">
        <f t="shared" si="168"/>
        <v>6052.9592029821088</v>
      </c>
      <c r="BM229" s="2">
        <f t="shared" si="169"/>
        <v>7222.6183034596015</v>
      </c>
      <c r="BN229" s="2">
        <f t="shared" si="170"/>
        <v>5068.374225616074</v>
      </c>
      <c r="BO229" s="2">
        <f t="shared" si="171"/>
        <v>2819.1520282745696</v>
      </c>
    </row>
    <row r="230" spans="6:67" x14ac:dyDescent="0.25">
      <c r="F230" s="5">
        <v>0.192</v>
      </c>
      <c r="G230" s="5">
        <f t="shared" si="117"/>
        <v>5.026548245743669</v>
      </c>
      <c r="H230" s="2">
        <f t="shared" si="118"/>
        <v>288</v>
      </c>
      <c r="I230" s="4">
        <f t="shared" si="119"/>
        <v>-0.30901699437494723</v>
      </c>
      <c r="J230" s="2">
        <f t="shared" si="120"/>
        <v>-0.95105651629515364</v>
      </c>
      <c r="K230" s="2">
        <f t="shared" si="121"/>
        <v>0.30901699437494712</v>
      </c>
      <c r="L230" s="2">
        <f t="shared" si="122"/>
        <v>0.95105651629515364</v>
      </c>
      <c r="M230" s="2">
        <f t="shared" si="123"/>
        <v>0</v>
      </c>
      <c r="N230" s="2">
        <f t="shared" si="124"/>
        <v>0</v>
      </c>
      <c r="O230" s="2">
        <f t="shared" si="125"/>
        <v>0</v>
      </c>
      <c r="P230" s="2">
        <f t="shared" si="126"/>
        <v>0</v>
      </c>
      <c r="Q230" s="5">
        <f t="shared" si="127"/>
        <v>4.9386452713667621</v>
      </c>
      <c r="R230" s="5">
        <f t="shared" si="127"/>
        <v>4.2966057494465559</v>
      </c>
      <c r="S230" s="5">
        <f t="shared" si="127"/>
        <v>5.556679260116657</v>
      </c>
      <c r="T230" s="5">
        <f t="shared" ref="T230:T278" si="172">$B$19+L230+P230</f>
        <v>6.1987187820368632</v>
      </c>
      <c r="U230" s="2">
        <f t="shared" si="128"/>
        <v>1655.2857171068538</v>
      </c>
      <c r="V230" s="2">
        <f t="shared" si="129"/>
        <v>2244.0822429696291</v>
      </c>
      <c r="W230" s="2">
        <f t="shared" si="130"/>
        <v>3432.0008385315869</v>
      </c>
      <c r="X230" s="2">
        <f t="shared" si="131"/>
        <v>2668.6312013919287</v>
      </c>
      <c r="Y230" s="2">
        <f t="shared" si="132"/>
        <v>9999.9999999999982</v>
      </c>
      <c r="Z230" s="2">
        <f t="shared" si="133"/>
        <v>-1649.140397599838</v>
      </c>
      <c r="AA230" s="2">
        <f t="shared" si="133"/>
        <v>-2237.7754149423213</v>
      </c>
      <c r="AB230" s="2">
        <f t="shared" si="133"/>
        <v>-3415.8735127987443</v>
      </c>
      <c r="AC230" s="2">
        <f t="shared" si="133"/>
        <v>-2653.0287254969662</v>
      </c>
      <c r="AD230" s="2">
        <f t="shared" si="134"/>
        <v>-9955.81805083787</v>
      </c>
      <c r="AE230" s="2">
        <f t="shared" si="135"/>
        <v>-44.035468451489251</v>
      </c>
      <c r="AF230" s="2">
        <f t="shared" si="136"/>
        <v>-159.8971966639786</v>
      </c>
      <c r="AG230" s="2">
        <f t="shared" si="137"/>
        <v>102.6931402846313</v>
      </c>
      <c r="AH230" s="2">
        <f t="shared" si="138"/>
        <v>274.04800493031712</v>
      </c>
      <c r="AI230" s="2">
        <f t="shared" si="139"/>
        <v>172.80848009948056</v>
      </c>
      <c r="AJ230" s="2">
        <f t="shared" si="140"/>
        <v>-135.52723630494881</v>
      </c>
      <c r="AK230" s="2">
        <f t="shared" si="141"/>
        <v>51.953748568553159</v>
      </c>
      <c r="AL230" s="2">
        <f t="shared" si="142"/>
        <v>316.05698723483891</v>
      </c>
      <c r="AM230" s="2">
        <f t="shared" si="143"/>
        <v>-89.043594515192538</v>
      </c>
      <c r="AN230" s="2">
        <f t="shared" si="144"/>
        <v>143.4399049832507</v>
      </c>
      <c r="AO230" s="2">
        <f t="shared" si="145"/>
        <v>7672.6712569820866</v>
      </c>
      <c r="AP230" s="2">
        <f t="shared" si="146"/>
        <v>32013.735604177651</v>
      </c>
      <c r="AQ230" s="2">
        <f t="shared" si="147"/>
        <v>-15908.198757229937</v>
      </c>
      <c r="AR230" s="2">
        <f t="shared" si="148"/>
        <v>-38070.286405085375</v>
      </c>
      <c r="AS230" s="2">
        <f t="shared" si="149"/>
        <v>-14292.078301155572</v>
      </c>
      <c r="AT230" s="2">
        <f t="shared" si="150"/>
        <v>-23614.054013771543</v>
      </c>
      <c r="AU230" s="2">
        <f t="shared" si="151"/>
        <v>10401.893247789971</v>
      </c>
      <c r="AV230" s="2">
        <f t="shared" si="152"/>
        <v>48960.401421238457</v>
      </c>
      <c r="AW230" s="2">
        <f t="shared" si="153"/>
        <v>-12369.785894240067</v>
      </c>
      <c r="AX230" s="2">
        <f t="shared" si="154"/>
        <v>23378.454761016819</v>
      </c>
      <c r="AY230" s="2">
        <f t="shared" si="155"/>
        <v>-32.197175094344956</v>
      </c>
      <c r="AZ230" s="2">
        <f t="shared" si="156"/>
        <v>10.461496351212251</v>
      </c>
      <c r="BA230" s="2">
        <f t="shared" si="157"/>
        <v>32.197175094344956</v>
      </c>
      <c r="BB230" s="2">
        <f t="shared" si="158"/>
        <v>-10.461496351212247</v>
      </c>
      <c r="BC230" s="2">
        <f t="shared" si="159"/>
        <v>76.409596669309167</v>
      </c>
      <c r="BD230" s="2">
        <f t="shared" si="160"/>
        <v>119.06826811486637</v>
      </c>
      <c r="BE230" s="2">
        <f t="shared" si="161"/>
        <v>140.80394685799908</v>
      </c>
      <c r="BF230" s="2">
        <f t="shared" si="162"/>
        <v>98.145275412441876</v>
      </c>
      <c r="BG230" s="2">
        <f t="shared" si="163"/>
        <v>137.53727400475648</v>
      </c>
      <c r="BH230" s="2">
        <f t="shared" si="164"/>
        <v>214.32288260675946</v>
      </c>
      <c r="BI230" s="2">
        <f t="shared" si="165"/>
        <v>253.44710434439833</v>
      </c>
      <c r="BJ230" s="2">
        <f t="shared" si="166"/>
        <v>176.66149574239537</v>
      </c>
      <c r="BK230" s="2">
        <f t="shared" si="167"/>
        <v>3912.1713494686292</v>
      </c>
      <c r="BL230" s="2">
        <f t="shared" si="168"/>
        <v>6096.295327481158</v>
      </c>
      <c r="BM230" s="2">
        <f t="shared" si="169"/>
        <v>7209.1620791295536</v>
      </c>
      <c r="BN230" s="2">
        <f t="shared" si="170"/>
        <v>5025.0381011170239</v>
      </c>
      <c r="BO230" s="2">
        <f t="shared" si="171"/>
        <v>2819.1520282745696</v>
      </c>
    </row>
    <row r="231" spans="6:67" x14ac:dyDescent="0.25">
      <c r="F231" s="5">
        <v>0.193</v>
      </c>
      <c r="G231" s="5">
        <f t="shared" ref="G231:G278" si="173">F231*$B$4</f>
        <v>5.0527281845235841</v>
      </c>
      <c r="H231" s="2">
        <f t="shared" ref="H231:H278" si="174">G231*180/PI()</f>
        <v>289.5</v>
      </c>
      <c r="I231" s="4">
        <f t="shared" ref="I231:I278" si="175">$B$26*COS($B$4*F231)</f>
        <v>-0.3338068592337709</v>
      </c>
      <c r="J231" s="2">
        <f t="shared" ref="J231:J278" si="176">$B$26*COS($B$4*F231+PI()/2)</f>
        <v>-0.94264149109217843</v>
      </c>
      <c r="K231" s="2">
        <f t="shared" ref="K231:K278" si="177">$B$26*COS($B$4*F231+PI())</f>
        <v>0.33380685923377079</v>
      </c>
      <c r="L231" s="2">
        <f t="shared" ref="L231:L278" si="178">$B$26*COS($B$4*F231+3*PI()/2)</f>
        <v>0.94264149109217843</v>
      </c>
      <c r="M231" s="2">
        <f t="shared" ref="M231:M278" si="179">$B$29*SIN($B$4*F231)</f>
        <v>0</v>
      </c>
      <c r="N231" s="2">
        <f t="shared" ref="N231:N278" si="180">$B$29*SIN($B$4*F231+PI()/2)</f>
        <v>0</v>
      </c>
      <c r="O231" s="2">
        <f t="shared" ref="O231:O278" si="181">$B$29*SIN($B$4*F231+PI())</f>
        <v>0</v>
      </c>
      <c r="P231" s="2">
        <f t="shared" ref="P231:P278" si="182">$B$29*SIN($B$4*F231+3*PI()/2)</f>
        <v>0</v>
      </c>
      <c r="Q231" s="5">
        <f t="shared" ref="Q231:S278" si="183">$B$19+I231+M231</f>
        <v>4.9138554065079383</v>
      </c>
      <c r="R231" s="5">
        <f t="shared" si="183"/>
        <v>4.305020774649531</v>
      </c>
      <c r="S231" s="5">
        <f t="shared" si="183"/>
        <v>5.58146912497548</v>
      </c>
      <c r="T231" s="5">
        <f t="shared" si="172"/>
        <v>6.1903037568338881</v>
      </c>
      <c r="U231" s="2">
        <f t="shared" ref="U231:U278" si="184">$B$9*BC231*$B$12*Q231*PI()/180</f>
        <v>1653.1174367855019</v>
      </c>
      <c r="V231" s="2">
        <f t="shared" ref="V231:V278" si="185">$B$9*BD231*$B$12*R231*PI()/180</f>
        <v>2264.3254742784493</v>
      </c>
      <c r="W231" s="2">
        <f t="shared" ref="W231:W278" si="186">$B$9*BE231*$B$12*S231*PI()/180</f>
        <v>3440.3371184513549</v>
      </c>
      <c r="X231" s="2">
        <f t="shared" ref="X231:X278" si="187">$B$9*BF231*$B$12*T231*PI()/180</f>
        <v>2642.2199704846926</v>
      </c>
      <c r="Y231" s="2">
        <f t="shared" ref="Y231:Y278" si="188">U231+V231+W231+X231</f>
        <v>10000</v>
      </c>
      <c r="Z231" s="2">
        <f t="shared" ref="Z231:AC278" si="189">-U231*COS(PI()/180*Q231)</f>
        <v>-1647.0415876851876</v>
      </c>
      <c r="AA231" s="2">
        <f t="shared" si="189"/>
        <v>-2257.9368144129635</v>
      </c>
      <c r="AB231" s="2">
        <f t="shared" si="189"/>
        <v>-3424.0261659228472</v>
      </c>
      <c r="AC231" s="2">
        <f t="shared" si="189"/>
        <v>-2626.8137846037398</v>
      </c>
      <c r="AD231" s="2">
        <f t="shared" ref="AD231:AD278" si="190">Z231+AA231+AB231+AC231</f>
        <v>-9955.8183526247376</v>
      </c>
      <c r="AE231" s="2">
        <f t="shared" ref="AE231:AE278" si="191">-U231*SIN(PI()/180*Q231)*COS($B$4*$F231)</f>
        <v>-47.267886059841004</v>
      </c>
      <c r="AF231" s="2">
        <f t="shared" ref="AF231:AF278" si="192">-V231*SIN(PI()/180*R231)*COS($B$4*$F231+PI()/2)</f>
        <v>-160.22464160590192</v>
      </c>
      <c r="AG231" s="2">
        <f t="shared" ref="AG231:AG278" si="193">-W231*SIN(PI()/180*S231)*COS($B$4*$F231+PI())</f>
        <v>111.69533841097848</v>
      </c>
      <c r="AH231" s="2">
        <f t="shared" ref="AH231:AH278" si="194">-X231*SIN(PI()/180*T231)*COS($B$4*$F231+3*PI()/2)</f>
        <v>268.57130460571011</v>
      </c>
      <c r="AI231" s="2">
        <f t="shared" ref="AI231:AI278" si="195">AE231+AF231+AG231+AH231</f>
        <v>172.77411535094566</v>
      </c>
      <c r="AJ231" s="2">
        <f t="shared" ref="AJ231:AJ278" si="196">U231*SIN(PI()/180*Q231)*SIN($B$4*$F231)</f>
        <v>-133.4803925194955</v>
      </c>
      <c r="AK231" s="2">
        <f t="shared" ref="AK231:AK278" si="197">V231*SIN(PI()/180*R231)*SIN($B$4*$F231+PI()/2)</f>
        <v>56.738521369724666</v>
      </c>
      <c r="AL231" s="2">
        <f t="shared" ref="AL231:AL278" si="198">W231*SIN(PI()/180*S231)*SIN($B$4*$F231+PI())</f>
        <v>315.41790540030433</v>
      </c>
      <c r="AM231" s="2">
        <f t="shared" ref="AM231:AM278" si="199">X231*SIN(PI()/180*T231)*SIN($B$4*$F231+3*PI()/2)</f>
        <v>-95.106087009681289</v>
      </c>
      <c r="AN231" s="2">
        <f t="shared" ref="AN231:AN278" si="200">AJ231+AK231+AL231+AM231</f>
        <v>143.56994724085223</v>
      </c>
      <c r="AO231" s="2">
        <f t="shared" ref="AO231:AO278" si="201">3/4*$B$5*U231*COS($B$4*$F231)</f>
        <v>8277.3290927692524</v>
      </c>
      <c r="AP231" s="2">
        <f t="shared" ref="AP231:AP278" si="202">3/4*$B$5*V231*COS($B$4*$F231+PI()/2)</f>
        <v>32016.707120877625</v>
      </c>
      <c r="AQ231" s="2">
        <f t="shared" ref="AQ231:AQ278" si="203">3/4*$B$5*W231*COS($B$4*$F231+PI())</f>
        <v>-17226.121923234121</v>
      </c>
      <c r="AR231" s="2">
        <f t="shared" ref="AR231:AR278" si="204">3/4*$B$5*X231*COS($B$4*$F231+3*PI()/2)</f>
        <v>-37359.992591568334</v>
      </c>
      <c r="AS231" s="2">
        <f t="shared" ref="AS231:AS278" si="205">AO231+AP231+AQ231+AR231</f>
        <v>-14292.07830115558</v>
      </c>
      <c r="AT231" s="2">
        <f t="shared" ref="AT231:AT278" si="206">3/4*$B$5*U231*SIN($B$4*$F231)</f>
        <v>-23374.456283429485</v>
      </c>
      <c r="AU231" s="2">
        <f t="shared" ref="AU231:AU278" si="207">3/4*$B$5*V231*SIN($B$4*$F231+PI()/2)</f>
        <v>11337.710622778617</v>
      </c>
      <c r="AV231" s="2">
        <f t="shared" ref="AV231:AV278" si="208">3/4*$B$5*W231*SIN($B$4*$F231+PI())</f>
        <v>48645.067667951305</v>
      </c>
      <c r="AW231" s="2">
        <f t="shared" ref="AW231:AW278" si="209">3/4*$B$5*X231*SIN($B$4*$F231+3*PI()/2)</f>
        <v>-13229.867246283624</v>
      </c>
      <c r="AX231" s="2">
        <f t="shared" ref="AX231:AX278" si="210">AT231+AU231+AV231+AW231</f>
        <v>23378.454761016808</v>
      </c>
      <c r="AY231" s="2">
        <f t="shared" ref="AY231:AY278" si="211">$B$35*SIN($B$4*$F231)</f>
        <v>-31.912291877373828</v>
      </c>
      <c r="AZ231" s="2">
        <f t="shared" ref="AZ231:AZ278" si="212">$B$35*SIN($B$4*$F231+PI()/2)</f>
        <v>11.300735245798606</v>
      </c>
      <c r="BA231" s="2">
        <f t="shared" ref="BA231:BA278" si="213">$B$35*SIN($B$4*$F231+PI())</f>
        <v>31.912291877373828</v>
      </c>
      <c r="BB231" s="2">
        <f t="shared" ref="BB231:BB278" si="214">$B$35*SIN($B$4*$F231+3*PI()/2)</f>
        <v>-11.300735245798602</v>
      </c>
      <c r="BC231" s="2">
        <f t="shared" ref="BC231:BC278" si="215">AY231+$B$13</f>
        <v>76.694479886280291</v>
      </c>
      <c r="BD231" s="2">
        <f t="shared" ref="BD231:BD278" si="216">AZ231+$B$13</f>
        <v>119.90750700945273</v>
      </c>
      <c r="BE231" s="2">
        <f t="shared" ref="BE231:BE278" si="217">BA231+$B$13</f>
        <v>140.51906364102794</v>
      </c>
      <c r="BF231" s="2">
        <f t="shared" ref="BF231:BF278" si="218">BB231+$B$13</f>
        <v>97.306036517855517</v>
      </c>
      <c r="BG231" s="2">
        <f t="shared" ref="BG231:BG278" si="219">$B$10*BC231*$B$12</f>
        <v>138.05006379530451</v>
      </c>
      <c r="BH231" s="2">
        <f t="shared" ref="BH231:BH278" si="220">$B$10*BD231*$B$12</f>
        <v>215.83351261701492</v>
      </c>
      <c r="BI231" s="2">
        <f t="shared" ref="BI231:BI278" si="221">$B$10*BE231*$B$12</f>
        <v>252.9343145538503</v>
      </c>
      <c r="BJ231" s="2">
        <f t="shared" ref="BJ231:BJ278" si="222">$B$10*BF231*$B$12</f>
        <v>175.15086573213992</v>
      </c>
      <c r="BK231" s="2">
        <f t="shared" ref="BK231:BK278" si="223">$B$11*BC231*$B$12</f>
        <v>3926.7573701775514</v>
      </c>
      <c r="BL231" s="2">
        <f t="shared" ref="BL231:BL278" si="224">$B$11*BD231*$B$12</f>
        <v>6139.2643588839801</v>
      </c>
      <c r="BM231" s="2">
        <f t="shared" ref="BM231:BM278" si="225">$B$11*BE231*$B$12</f>
        <v>7194.5760584206309</v>
      </c>
      <c r="BN231" s="2">
        <f t="shared" ref="BN231:BN278" si="226">$B$11*BF231*$B$12</f>
        <v>4982.0690697142027</v>
      </c>
      <c r="BO231" s="2">
        <f t="shared" ref="BO231:BO278" si="227">BG231+BH231+BI231+BJ231+BK231*Q231*PI()/180+BL231*R231*PI()/180+BM231*S231*PI()/180+BN231*T231*PI()/180</f>
        <v>2819.1520282745696</v>
      </c>
    </row>
    <row r="232" spans="6:67" x14ac:dyDescent="0.25">
      <c r="F232" s="5">
        <v>0.19400000000000001</v>
      </c>
      <c r="G232" s="5">
        <f t="shared" si="173"/>
        <v>5.0789081233034992</v>
      </c>
      <c r="H232" s="2">
        <f t="shared" si="174"/>
        <v>291</v>
      </c>
      <c r="I232" s="4">
        <f t="shared" si="175"/>
        <v>-0.35836794954530038</v>
      </c>
      <c r="J232" s="2">
        <f t="shared" si="176"/>
        <v>-0.93358042649720174</v>
      </c>
      <c r="K232" s="2">
        <f t="shared" si="177"/>
        <v>0.35836794954530027</v>
      </c>
      <c r="L232" s="2">
        <f t="shared" si="178"/>
        <v>0.93358042649720174</v>
      </c>
      <c r="M232" s="2">
        <f t="shared" si="179"/>
        <v>0</v>
      </c>
      <c r="N232" s="2">
        <f t="shared" si="180"/>
        <v>0</v>
      </c>
      <c r="O232" s="2">
        <f t="shared" si="181"/>
        <v>0</v>
      </c>
      <c r="P232" s="2">
        <f t="shared" si="182"/>
        <v>0</v>
      </c>
      <c r="Q232" s="5">
        <f t="shared" si="183"/>
        <v>4.8892943161964091</v>
      </c>
      <c r="R232" s="5">
        <f t="shared" si="183"/>
        <v>4.3140818392445075</v>
      </c>
      <c r="S232" s="5">
        <f t="shared" si="183"/>
        <v>5.6060302152870101</v>
      </c>
      <c r="T232" s="5">
        <f t="shared" si="172"/>
        <v>6.1812426922389117</v>
      </c>
      <c r="U232" s="2">
        <f t="shared" si="184"/>
        <v>1651.4335157922708</v>
      </c>
      <c r="V232" s="2">
        <f t="shared" si="185"/>
        <v>2284.8262768129721</v>
      </c>
      <c r="W232" s="2">
        <f t="shared" si="186"/>
        <v>3447.9328866030451</v>
      </c>
      <c r="X232" s="2">
        <f t="shared" si="187"/>
        <v>2615.8073207917105</v>
      </c>
      <c r="Y232" s="2">
        <f t="shared" si="188"/>
        <v>10000</v>
      </c>
      <c r="Z232" s="2">
        <f t="shared" si="189"/>
        <v>-1645.4243437586542</v>
      </c>
      <c r="AA232" s="2">
        <f t="shared" si="189"/>
        <v>-2278.3526226627855</v>
      </c>
      <c r="AB232" s="2">
        <f t="shared" si="189"/>
        <v>-3431.4418516724209</v>
      </c>
      <c r="AC232" s="2">
        <f t="shared" si="189"/>
        <v>-2600.5997159162985</v>
      </c>
      <c r="AD232" s="2">
        <f t="shared" si="190"/>
        <v>-9955.8185340101591</v>
      </c>
      <c r="AE232" s="2">
        <f t="shared" si="191"/>
        <v>-50.441337318722113</v>
      </c>
      <c r="AF232" s="2">
        <f t="shared" si="192"/>
        <v>-160.45757796156718</v>
      </c>
      <c r="AG232" s="2">
        <f t="shared" si="193"/>
        <v>120.70565061157808</v>
      </c>
      <c r="AH232" s="2">
        <f t="shared" si="194"/>
        <v>262.94679629654377</v>
      </c>
      <c r="AI232" s="2">
        <f t="shared" si="195"/>
        <v>172.75353162783256</v>
      </c>
      <c r="AJ232" s="2">
        <f t="shared" si="196"/>
        <v>-131.40417625753432</v>
      </c>
      <c r="AK232" s="2">
        <f t="shared" si="197"/>
        <v>61.593893328336996</v>
      </c>
      <c r="AL232" s="2">
        <f t="shared" si="198"/>
        <v>314.44897045497271</v>
      </c>
      <c r="AM232" s="2">
        <f t="shared" si="199"/>
        <v>-100.9358182260268</v>
      </c>
      <c r="AN232" s="2">
        <f t="shared" si="200"/>
        <v>143.70286929974861</v>
      </c>
      <c r="AO232" s="2">
        <f t="shared" si="201"/>
        <v>8877.3126429729364</v>
      </c>
      <c r="AP232" s="2">
        <f t="shared" si="202"/>
        <v>31996.036349686019</v>
      </c>
      <c r="AQ232" s="2">
        <f t="shared" si="203"/>
        <v>-18534.429581126122</v>
      </c>
      <c r="AR232" s="2">
        <f t="shared" si="204"/>
        <v>-36630.997712688411</v>
      </c>
      <c r="AS232" s="2">
        <f t="shared" si="205"/>
        <v>-14292.07830115558</v>
      </c>
      <c r="AT232" s="2">
        <f t="shared" si="206"/>
        <v>-23126.19009007682</v>
      </c>
      <c r="AU232" s="2">
        <f t="shared" si="207"/>
        <v>12282.127618330314</v>
      </c>
      <c r="AV232" s="2">
        <f t="shared" si="208"/>
        <v>48283.839822128975</v>
      </c>
      <c r="AW232" s="2">
        <f t="shared" si="209"/>
        <v>-14061.32258936566</v>
      </c>
      <c r="AX232" s="2">
        <f t="shared" si="210"/>
        <v>23378.454761016812</v>
      </c>
      <c r="AY232" s="2">
        <f t="shared" si="211"/>
        <v>-31.605537569604493</v>
      </c>
      <c r="AZ232" s="2">
        <f t="shared" si="212"/>
        <v>12.132229180931811</v>
      </c>
      <c r="BA232" s="2">
        <f t="shared" si="213"/>
        <v>31.605537569604493</v>
      </c>
      <c r="BB232" s="2">
        <f t="shared" si="214"/>
        <v>-12.132229180931807</v>
      </c>
      <c r="BC232" s="2">
        <f t="shared" si="215"/>
        <v>77.00123419404963</v>
      </c>
      <c r="BD232" s="2">
        <f t="shared" si="216"/>
        <v>120.73900094458594</v>
      </c>
      <c r="BE232" s="2">
        <f t="shared" si="217"/>
        <v>140.21230933325862</v>
      </c>
      <c r="BF232" s="2">
        <f t="shared" si="218"/>
        <v>96.474542582722322</v>
      </c>
      <c r="BG232" s="2">
        <f t="shared" si="219"/>
        <v>138.60222154928931</v>
      </c>
      <c r="BH232" s="2">
        <f t="shared" si="220"/>
        <v>217.33020170025469</v>
      </c>
      <c r="BI232" s="2">
        <f t="shared" si="221"/>
        <v>252.3821567998655</v>
      </c>
      <c r="BJ232" s="2">
        <f t="shared" si="222"/>
        <v>173.65417664890018</v>
      </c>
      <c r="BK232" s="2">
        <f t="shared" si="223"/>
        <v>3942.463190735341</v>
      </c>
      <c r="BL232" s="2">
        <f t="shared" si="224"/>
        <v>6181.8368483628001</v>
      </c>
      <c r="BM232" s="2">
        <f t="shared" si="225"/>
        <v>7178.8702378628404</v>
      </c>
      <c r="BN232" s="2">
        <f t="shared" si="226"/>
        <v>4939.4965802353827</v>
      </c>
      <c r="BO232" s="2">
        <f t="shared" si="227"/>
        <v>2819.1520282745696</v>
      </c>
    </row>
    <row r="233" spans="6:67" x14ac:dyDescent="0.25">
      <c r="F233" s="5">
        <v>0.19500000000000001</v>
      </c>
      <c r="G233" s="5">
        <f t="shared" si="173"/>
        <v>5.1050880620834134</v>
      </c>
      <c r="H233" s="2">
        <f t="shared" si="174"/>
        <v>292.49999999999994</v>
      </c>
      <c r="I233" s="4">
        <f t="shared" si="175"/>
        <v>-0.38268343236508917</v>
      </c>
      <c r="J233" s="2">
        <f t="shared" si="176"/>
        <v>-0.92387953251128707</v>
      </c>
      <c r="K233" s="2">
        <f t="shared" si="177"/>
        <v>0.38268343236508989</v>
      </c>
      <c r="L233" s="2">
        <f t="shared" si="178"/>
        <v>0.9238795325112874</v>
      </c>
      <c r="M233" s="2">
        <f t="shared" si="179"/>
        <v>0</v>
      </c>
      <c r="N233" s="2">
        <f t="shared" si="180"/>
        <v>0</v>
      </c>
      <c r="O233" s="2">
        <f t="shared" si="181"/>
        <v>0</v>
      </c>
      <c r="P233" s="2">
        <f t="shared" si="182"/>
        <v>0</v>
      </c>
      <c r="Q233" s="5">
        <f t="shared" si="183"/>
        <v>4.86497883337662</v>
      </c>
      <c r="R233" s="5">
        <f t="shared" si="183"/>
        <v>4.3237827332304226</v>
      </c>
      <c r="S233" s="5">
        <f t="shared" si="183"/>
        <v>5.6303456981067992</v>
      </c>
      <c r="T233" s="5">
        <f t="shared" si="172"/>
        <v>6.1715417982529974</v>
      </c>
      <c r="U233" s="2">
        <f t="shared" si="184"/>
        <v>1650.2290320637976</v>
      </c>
      <c r="V233" s="2">
        <f t="shared" si="185"/>
        <v>2305.5766764858763</v>
      </c>
      <c r="W233" s="2">
        <f t="shared" si="186"/>
        <v>3454.7768610878848</v>
      </c>
      <c r="X233" s="2">
        <f t="shared" si="187"/>
        <v>2589.4174303624404</v>
      </c>
      <c r="Y233" s="2">
        <f t="shared" si="188"/>
        <v>10000</v>
      </c>
      <c r="Z233" s="2">
        <f t="shared" si="189"/>
        <v>-1644.2837846885213</v>
      </c>
      <c r="AA233" s="2">
        <f t="shared" si="189"/>
        <v>-2299.0148321736983</v>
      </c>
      <c r="AB233" s="2">
        <f t="shared" si="189"/>
        <v>-3438.1095573081852</v>
      </c>
      <c r="AC233" s="2">
        <f t="shared" si="189"/>
        <v>-2574.4104188364308</v>
      </c>
      <c r="AD233" s="2">
        <f t="shared" si="190"/>
        <v>-9955.8185930068357</v>
      </c>
      <c r="AE233" s="2">
        <f t="shared" si="191"/>
        <v>-53.557491338073042</v>
      </c>
      <c r="AF233" s="2">
        <f t="shared" si="192"/>
        <v>-160.59198308460665</v>
      </c>
      <c r="AG233" s="2">
        <f t="shared" si="193"/>
        <v>129.70983210205708</v>
      </c>
      <c r="AH233" s="2">
        <f t="shared" si="194"/>
        <v>257.1865967703414</v>
      </c>
      <c r="AI233" s="2">
        <f t="shared" si="195"/>
        <v>172.74695444971877</v>
      </c>
      <c r="AJ233" s="2">
        <f t="shared" si="196"/>
        <v>-129.29922195505574</v>
      </c>
      <c r="AK233" s="2">
        <f t="shared" si="197"/>
        <v>66.519377402034607</v>
      </c>
      <c r="AL233" s="2">
        <f t="shared" si="198"/>
        <v>313.14723583392316</v>
      </c>
      <c r="AM233" s="2">
        <f t="shared" si="199"/>
        <v>-106.53017644285534</v>
      </c>
      <c r="AN233" s="2">
        <f t="shared" si="200"/>
        <v>143.83721483804669</v>
      </c>
      <c r="AO233" s="2">
        <f t="shared" si="201"/>
        <v>9472.729652680393</v>
      </c>
      <c r="AP233" s="2">
        <f t="shared" si="202"/>
        <v>31951.126530610472</v>
      </c>
      <c r="AQ233" s="2">
        <f t="shared" si="203"/>
        <v>-19831.288008849046</v>
      </c>
      <c r="AR233" s="2">
        <f t="shared" si="204"/>
        <v>-35884.646475597459</v>
      </c>
      <c r="AS233" s="2">
        <f t="shared" si="205"/>
        <v>-14292.078301155638</v>
      </c>
      <c r="AT233" s="2">
        <f t="shared" si="206"/>
        <v>-22869.192400194825</v>
      </c>
      <c r="AU233" s="2">
        <f t="shared" si="207"/>
        <v>13234.589942077646</v>
      </c>
      <c r="AV233" s="2">
        <f t="shared" si="208"/>
        <v>47876.964470290281</v>
      </c>
      <c r="AW233" s="2">
        <f t="shared" si="209"/>
        <v>-14863.907251156281</v>
      </c>
      <c r="AX233" s="2">
        <f t="shared" si="210"/>
        <v>23378.454761016819</v>
      </c>
      <c r="AY233" s="2">
        <f t="shared" si="211"/>
        <v>-31.277122405116788</v>
      </c>
      <c r="AZ233" s="2">
        <f t="shared" si="212"/>
        <v>12.955408292202746</v>
      </c>
      <c r="BA233" s="2">
        <f t="shared" si="213"/>
        <v>31.277122405116781</v>
      </c>
      <c r="BB233" s="2">
        <f t="shared" si="214"/>
        <v>-12.955408292202714</v>
      </c>
      <c r="BC233" s="2">
        <f t="shared" si="215"/>
        <v>77.329649358537338</v>
      </c>
      <c r="BD233" s="2">
        <f t="shared" si="216"/>
        <v>121.56218005585687</v>
      </c>
      <c r="BE233" s="2">
        <f t="shared" si="217"/>
        <v>139.88389416877089</v>
      </c>
      <c r="BF233" s="2">
        <f t="shared" si="218"/>
        <v>95.651363471451404</v>
      </c>
      <c r="BG233" s="2">
        <f t="shared" si="219"/>
        <v>139.19336884536722</v>
      </c>
      <c r="BH233" s="2">
        <f t="shared" si="220"/>
        <v>218.81192410054237</v>
      </c>
      <c r="BI233" s="2">
        <f t="shared" si="221"/>
        <v>251.79100950378762</v>
      </c>
      <c r="BJ233" s="2">
        <f t="shared" si="222"/>
        <v>172.17245424861255</v>
      </c>
      <c r="BK233" s="2">
        <f t="shared" si="223"/>
        <v>3959.2780471571123</v>
      </c>
      <c r="BL233" s="2">
        <f t="shared" si="224"/>
        <v>6223.9836188598729</v>
      </c>
      <c r="BM233" s="2">
        <f t="shared" si="225"/>
        <v>7162.0553814410696</v>
      </c>
      <c r="BN233" s="2">
        <f t="shared" si="226"/>
        <v>4897.3498097383117</v>
      </c>
      <c r="BO233" s="2">
        <f t="shared" si="227"/>
        <v>2819.1520282745701</v>
      </c>
    </row>
    <row r="234" spans="6:67" x14ac:dyDescent="0.25">
      <c r="F234" s="5">
        <v>0.19600000000000001</v>
      </c>
      <c r="G234" s="5">
        <f t="shared" si="173"/>
        <v>5.1312680008633285</v>
      </c>
      <c r="H234" s="2">
        <f t="shared" si="174"/>
        <v>294</v>
      </c>
      <c r="I234" s="4">
        <f t="shared" si="175"/>
        <v>-0.40673664307579976</v>
      </c>
      <c r="J234" s="2">
        <f t="shared" si="176"/>
        <v>-0.91354545764260109</v>
      </c>
      <c r="K234" s="2">
        <f t="shared" si="177"/>
        <v>0.40673664307580043</v>
      </c>
      <c r="L234" s="2">
        <f t="shared" si="178"/>
        <v>0.91354545764260153</v>
      </c>
      <c r="M234" s="2">
        <f t="shared" si="179"/>
        <v>0</v>
      </c>
      <c r="N234" s="2">
        <f t="shared" si="180"/>
        <v>0</v>
      </c>
      <c r="O234" s="2">
        <f t="shared" si="181"/>
        <v>0</v>
      </c>
      <c r="P234" s="2">
        <f t="shared" si="182"/>
        <v>0</v>
      </c>
      <c r="Q234" s="5">
        <f t="shared" si="183"/>
        <v>4.8409256226659094</v>
      </c>
      <c r="R234" s="5">
        <f t="shared" si="183"/>
        <v>4.3341168080991084</v>
      </c>
      <c r="S234" s="5">
        <f t="shared" si="183"/>
        <v>5.6543989088175097</v>
      </c>
      <c r="T234" s="5">
        <f t="shared" si="172"/>
        <v>6.1612077233843108</v>
      </c>
      <c r="U234" s="2">
        <f t="shared" si="184"/>
        <v>1649.4990148796137</v>
      </c>
      <c r="V234" s="2">
        <f t="shared" si="185"/>
        <v>2326.5682482231823</v>
      </c>
      <c r="W234" s="2">
        <f t="shared" si="186"/>
        <v>3460.8585551741767</v>
      </c>
      <c r="X234" s="2">
        <f t="shared" si="187"/>
        <v>2563.0741817230255</v>
      </c>
      <c r="Y234" s="2">
        <f t="shared" si="188"/>
        <v>9999.9999999999982</v>
      </c>
      <c r="Z234" s="2">
        <f t="shared" si="189"/>
        <v>-1643.6149798286699</v>
      </c>
      <c r="AA234" s="2">
        <f t="shared" si="189"/>
        <v>-2319.9149857021407</v>
      </c>
      <c r="AB234" s="2">
        <f t="shared" si="189"/>
        <v>-3444.0190637094556</v>
      </c>
      <c r="AC234" s="2">
        <f t="shared" si="189"/>
        <v>-2548.2694997281214</v>
      </c>
      <c r="AD234" s="2">
        <f t="shared" si="190"/>
        <v>-9955.8185289683879</v>
      </c>
      <c r="AE234" s="2">
        <f t="shared" si="191"/>
        <v>-56.617971801141536</v>
      </c>
      <c r="AF234" s="2">
        <f t="shared" si="192"/>
        <v>-160.62371996154354</v>
      </c>
      <c r="AG234" s="2">
        <f t="shared" si="193"/>
        <v>138.69339489005478</v>
      </c>
      <c r="AH234" s="2">
        <f t="shared" si="194"/>
        <v>251.30275275017351</v>
      </c>
      <c r="AI234" s="2">
        <f t="shared" si="195"/>
        <v>172.75445587754319</v>
      </c>
      <c r="AJ234" s="2">
        <f t="shared" si="196"/>
        <v>-127.16604672923597</v>
      </c>
      <c r="AK234" s="2">
        <f t="shared" si="197"/>
        <v>71.514287667844414</v>
      </c>
      <c r="AL234" s="2">
        <f t="shared" si="198"/>
        <v>311.51046522068191</v>
      </c>
      <c r="AM234" s="2">
        <f t="shared" si="199"/>
        <v>-111.8871942213754</v>
      </c>
      <c r="AN234" s="2">
        <f t="shared" si="200"/>
        <v>143.97151193791495</v>
      </c>
      <c r="AO234" s="2">
        <f t="shared" si="201"/>
        <v>10063.675381034591</v>
      </c>
      <c r="AP234" s="2">
        <f t="shared" si="202"/>
        <v>31881.38782589688</v>
      </c>
      <c r="AQ234" s="2">
        <f t="shared" si="203"/>
        <v>-21114.869863375643</v>
      </c>
      <c r="AR234" s="2">
        <f t="shared" si="204"/>
        <v>-35122.271644711473</v>
      </c>
      <c r="AS234" s="2">
        <f t="shared" si="205"/>
        <v>-14292.078301155641</v>
      </c>
      <c r="AT234" s="2">
        <f t="shared" si="206"/>
        <v>-22603.384986438246</v>
      </c>
      <c r="AU234" s="2">
        <f t="shared" si="207"/>
        <v>14194.508387535618</v>
      </c>
      <c r="AV234" s="2">
        <f t="shared" si="208"/>
        <v>47424.774189343545</v>
      </c>
      <c r="AW234" s="2">
        <f t="shared" si="209"/>
        <v>-15637.442829424099</v>
      </c>
      <c r="AX234" s="2">
        <f t="shared" si="210"/>
        <v>23378.454761016816</v>
      </c>
      <c r="AY234" s="2">
        <f t="shared" si="211"/>
        <v>-30.927271463259736</v>
      </c>
      <c r="AZ234" s="2">
        <f t="shared" si="212"/>
        <v>13.769708413767319</v>
      </c>
      <c r="BA234" s="2">
        <f t="shared" si="213"/>
        <v>30.927271463259721</v>
      </c>
      <c r="BB234" s="2">
        <f t="shared" si="214"/>
        <v>-13.769708413767287</v>
      </c>
      <c r="BC234" s="2">
        <f t="shared" si="215"/>
        <v>77.67950030039438</v>
      </c>
      <c r="BD234" s="2">
        <f t="shared" si="216"/>
        <v>122.37648017742144</v>
      </c>
      <c r="BE234" s="2">
        <f t="shared" si="217"/>
        <v>139.53404322691384</v>
      </c>
      <c r="BF234" s="2">
        <f t="shared" si="218"/>
        <v>94.837063349886833</v>
      </c>
      <c r="BG234" s="2">
        <f t="shared" si="219"/>
        <v>139.82310054070987</v>
      </c>
      <c r="BH234" s="2">
        <f t="shared" si="220"/>
        <v>220.27766431935859</v>
      </c>
      <c r="BI234" s="2">
        <f t="shared" si="221"/>
        <v>251.16127780844491</v>
      </c>
      <c r="BJ234" s="2">
        <f t="shared" si="222"/>
        <v>170.7067140297963</v>
      </c>
      <c r="BK234" s="2">
        <f t="shared" si="223"/>
        <v>3977.190415380192</v>
      </c>
      <c r="BL234" s="2">
        <f t="shared" si="224"/>
        <v>6265.6757850839776</v>
      </c>
      <c r="BM234" s="2">
        <f t="shared" si="225"/>
        <v>7144.1430132179894</v>
      </c>
      <c r="BN234" s="2">
        <f t="shared" si="226"/>
        <v>4855.657643514206</v>
      </c>
      <c r="BO234" s="2">
        <f t="shared" si="227"/>
        <v>2819.1520282745696</v>
      </c>
    </row>
    <row r="235" spans="6:67" x14ac:dyDescent="0.25">
      <c r="F235" s="5">
        <v>0.19700000000000001</v>
      </c>
      <c r="G235" s="5">
        <f t="shared" si="173"/>
        <v>5.1574479396432436</v>
      </c>
      <c r="H235" s="2">
        <f t="shared" si="174"/>
        <v>295.5</v>
      </c>
      <c r="I235" s="4">
        <f t="shared" si="175"/>
        <v>-0.4305110968082948</v>
      </c>
      <c r="J235" s="2">
        <f t="shared" si="176"/>
        <v>-0.90258528434986074</v>
      </c>
      <c r="K235" s="2">
        <f t="shared" si="177"/>
        <v>0.43051109680829552</v>
      </c>
      <c r="L235" s="2">
        <f t="shared" si="178"/>
        <v>0.90258528434986118</v>
      </c>
      <c r="M235" s="2">
        <f t="shared" si="179"/>
        <v>0</v>
      </c>
      <c r="N235" s="2">
        <f t="shared" si="180"/>
        <v>0</v>
      </c>
      <c r="O235" s="2">
        <f t="shared" si="181"/>
        <v>0</v>
      </c>
      <c r="P235" s="2">
        <f t="shared" si="182"/>
        <v>0</v>
      </c>
      <c r="Q235" s="5">
        <f t="shared" si="183"/>
        <v>4.8171511689334148</v>
      </c>
      <c r="R235" s="5">
        <f t="shared" si="183"/>
        <v>4.3450769813918484</v>
      </c>
      <c r="S235" s="5">
        <f t="shared" si="183"/>
        <v>5.6781733625500053</v>
      </c>
      <c r="T235" s="5">
        <f t="shared" si="172"/>
        <v>6.1502475500915708</v>
      </c>
      <c r="U235" s="2">
        <f t="shared" si="184"/>
        <v>1649.2384641558472</v>
      </c>
      <c r="V235" s="2">
        <f t="shared" si="185"/>
        <v>2347.7921058513598</v>
      </c>
      <c r="W235" s="2">
        <f t="shared" si="186"/>
        <v>3466.1683003713965</v>
      </c>
      <c r="X235" s="2">
        <f t="shared" si="187"/>
        <v>2536.8011296213963</v>
      </c>
      <c r="Y235" s="2">
        <f t="shared" si="188"/>
        <v>10000</v>
      </c>
      <c r="Z235" s="2">
        <f t="shared" si="189"/>
        <v>-1643.4129681638901</v>
      </c>
      <c r="AA235" s="2">
        <f t="shared" si="189"/>
        <v>-2341.0441663644251</v>
      </c>
      <c r="AB235" s="2">
        <f t="shared" si="189"/>
        <v>-3449.1609677559345</v>
      </c>
      <c r="AC235" s="2">
        <f t="shared" si="189"/>
        <v>-2522.200240312186</v>
      </c>
      <c r="AD235" s="2">
        <f t="shared" si="190"/>
        <v>-9955.8183425964362</v>
      </c>
      <c r="AE235" s="2">
        <f t="shared" si="191"/>
        <v>-59.624353493749908</v>
      </c>
      <c r="AF235" s="2">
        <f t="shared" si="192"/>
        <v>-160.54854433073965</v>
      </c>
      <c r="AG235" s="2">
        <f t="shared" si="193"/>
        <v>147.6416481699226</v>
      </c>
      <c r="AH235" s="2">
        <f t="shared" si="194"/>
        <v>245.30720337865966</v>
      </c>
      <c r="AI235" s="2">
        <f t="shared" si="195"/>
        <v>172.77595372409272</v>
      </c>
      <c r="AJ235" s="2">
        <f t="shared" si="196"/>
        <v>-125.00505666709213</v>
      </c>
      <c r="AK235" s="2">
        <f t="shared" si="197"/>
        <v>76.577727456068644</v>
      </c>
      <c r="AL235" s="2">
        <f t="shared" si="198"/>
        <v>309.53715242947919</v>
      </c>
      <c r="AM235" s="2">
        <f t="shared" si="199"/>
        <v>-117.0055340062317</v>
      </c>
      <c r="AN235" s="2">
        <f t="shared" si="200"/>
        <v>144.10428921222399</v>
      </c>
      <c r="AO235" s="2">
        <f t="shared" si="201"/>
        <v>10650.231901532421</v>
      </c>
      <c r="AP235" s="2">
        <f t="shared" si="202"/>
        <v>31786.239081813117</v>
      </c>
      <c r="AQ235" s="2">
        <f t="shared" si="203"/>
        <v>-22383.358750725532</v>
      </c>
      <c r="AR235" s="2">
        <f t="shared" si="204"/>
        <v>-34345.190533775654</v>
      </c>
      <c r="AS235" s="2">
        <f t="shared" si="205"/>
        <v>-14292.078301155645</v>
      </c>
      <c r="AT235" s="2">
        <f t="shared" si="206"/>
        <v>-22328.675521962494</v>
      </c>
      <c r="AU235" s="2">
        <f t="shared" si="207"/>
        <v>15161.258318518874</v>
      </c>
      <c r="AV235" s="2">
        <f t="shared" si="208"/>
        <v>46927.687514927835</v>
      </c>
      <c r="AW235" s="2">
        <f t="shared" si="209"/>
        <v>-16381.815550467392</v>
      </c>
      <c r="AX235" s="2">
        <f t="shared" si="210"/>
        <v>23378.454761016823</v>
      </c>
      <c r="AY235" s="2">
        <f t="shared" si="211"/>
        <v>-30.556224514393438</v>
      </c>
      <c r="AZ235" s="2">
        <f t="shared" si="212"/>
        <v>14.574571464997376</v>
      </c>
      <c r="BA235" s="2">
        <f t="shared" si="213"/>
        <v>30.556224514393428</v>
      </c>
      <c r="BB235" s="2">
        <f t="shared" si="214"/>
        <v>-14.574571464997346</v>
      </c>
      <c r="BC235" s="2">
        <f t="shared" si="215"/>
        <v>78.050547249260688</v>
      </c>
      <c r="BD235" s="2">
        <f t="shared" si="216"/>
        <v>123.1813432286515</v>
      </c>
      <c r="BE235" s="2">
        <f t="shared" si="217"/>
        <v>139.16299627804756</v>
      </c>
      <c r="BF235" s="2">
        <f t="shared" si="218"/>
        <v>94.032200298656775</v>
      </c>
      <c r="BG235" s="2">
        <f t="shared" si="219"/>
        <v>140.49098504866924</v>
      </c>
      <c r="BH235" s="2">
        <f t="shared" si="220"/>
        <v>221.72641781157267</v>
      </c>
      <c r="BI235" s="2">
        <f t="shared" si="221"/>
        <v>250.49339330048559</v>
      </c>
      <c r="BJ235" s="2">
        <f t="shared" si="222"/>
        <v>169.25796053758219</v>
      </c>
      <c r="BK235" s="2">
        <f t="shared" si="223"/>
        <v>3996.1880191621476</v>
      </c>
      <c r="BL235" s="2">
        <f t="shared" si="224"/>
        <v>6306.884773306957</v>
      </c>
      <c r="BM235" s="2">
        <f t="shared" si="225"/>
        <v>7125.1454094360352</v>
      </c>
      <c r="BN235" s="2">
        <f t="shared" si="226"/>
        <v>4814.4486552912267</v>
      </c>
      <c r="BO235" s="2">
        <f t="shared" si="227"/>
        <v>2819.1520282745705</v>
      </c>
    </row>
    <row r="236" spans="6:67" x14ac:dyDescent="0.25">
      <c r="F236" s="5">
        <v>0.19800000000000001</v>
      </c>
      <c r="G236" s="5">
        <f t="shared" si="173"/>
        <v>5.1836278784231586</v>
      </c>
      <c r="H236" s="2">
        <f t="shared" si="174"/>
        <v>297</v>
      </c>
      <c r="I236" s="4">
        <f t="shared" si="175"/>
        <v>-0.45399049973954664</v>
      </c>
      <c r="J236" s="2">
        <f t="shared" si="176"/>
        <v>-0.89100652418836801</v>
      </c>
      <c r="K236" s="2">
        <f t="shared" si="177"/>
        <v>0.4539904997395473</v>
      </c>
      <c r="L236" s="2">
        <f t="shared" si="178"/>
        <v>0.89100652418836845</v>
      </c>
      <c r="M236" s="2">
        <f t="shared" si="179"/>
        <v>0</v>
      </c>
      <c r="N236" s="2">
        <f t="shared" si="180"/>
        <v>0</v>
      </c>
      <c r="O236" s="2">
        <f t="shared" si="181"/>
        <v>0</v>
      </c>
      <c r="P236" s="2">
        <f t="shared" si="182"/>
        <v>0</v>
      </c>
      <c r="Q236" s="5">
        <f t="shared" si="183"/>
        <v>4.7936717660021628</v>
      </c>
      <c r="R236" s="5">
        <f t="shared" si="183"/>
        <v>4.3566557415533413</v>
      </c>
      <c r="S236" s="5">
        <f t="shared" si="183"/>
        <v>5.7016527654812572</v>
      </c>
      <c r="T236" s="5">
        <f t="shared" si="172"/>
        <v>6.1386687899300778</v>
      </c>
      <c r="U236" s="2">
        <f t="shared" si="184"/>
        <v>1649.4423689482442</v>
      </c>
      <c r="V236" s="2">
        <f t="shared" si="185"/>
        <v>2369.23889311125</v>
      </c>
      <c r="W236" s="2">
        <f t="shared" si="186"/>
        <v>3470.697268132707</v>
      </c>
      <c r="X236" s="2">
        <f t="shared" si="187"/>
        <v>2510.6214698077983</v>
      </c>
      <c r="Y236" s="2">
        <f t="shared" si="188"/>
        <v>10000</v>
      </c>
      <c r="Z236" s="2">
        <f t="shared" si="189"/>
        <v>-1643.6727766763131</v>
      </c>
      <c r="AA236" s="2">
        <f t="shared" si="189"/>
        <v>-2362.3929888560597</v>
      </c>
      <c r="AB236" s="2">
        <f t="shared" si="189"/>
        <v>-3453.5267033294886</v>
      </c>
      <c r="AC236" s="2">
        <f t="shared" si="189"/>
        <v>-2496.2255670710456</v>
      </c>
      <c r="AD236" s="2">
        <f t="shared" si="190"/>
        <v>-9955.8180359329072</v>
      </c>
      <c r="AE236" s="2">
        <f t="shared" si="191"/>
        <v>-62.578159329040759</v>
      </c>
      <c r="AF236" s="2">
        <f t="shared" si="192"/>
        <v>-160.36211269759997</v>
      </c>
      <c r="AG236" s="2">
        <f t="shared" si="193"/>
        <v>156.53974026844648</v>
      </c>
      <c r="AH236" s="2">
        <f t="shared" si="194"/>
        <v>239.21174421265556</v>
      </c>
      <c r="AI236" s="2">
        <f t="shared" si="195"/>
        <v>172.8112124544613</v>
      </c>
      <c r="AJ236" s="2">
        <f t="shared" si="196"/>
        <v>-122.81655291435058</v>
      </c>
      <c r="AK236" s="2">
        <f t="shared" si="197"/>
        <v>81.708577554120836</v>
      </c>
      <c r="AL236" s="2">
        <f t="shared" si="198"/>
        <v>307.22653877990024</v>
      </c>
      <c r="AM236" s="2">
        <f t="shared" si="199"/>
        <v>-121.88447149429926</v>
      </c>
      <c r="AN236" s="2">
        <f t="shared" si="200"/>
        <v>144.23409192537127</v>
      </c>
      <c r="AO236" s="2">
        <f t="shared" si="201"/>
        <v>11232.467480555926</v>
      </c>
      <c r="AP236" s="2">
        <f t="shared" si="202"/>
        <v>31665.10966684427</v>
      </c>
      <c r="AQ236" s="2">
        <f t="shared" si="203"/>
        <v>-23634.953808063736</v>
      </c>
      <c r="AR236" s="2">
        <f t="shared" si="204"/>
        <v>-33554.701640492087</v>
      </c>
      <c r="AS236" s="2">
        <f t="shared" si="205"/>
        <v>-14292.078301155627</v>
      </c>
      <c r="AT236" s="2">
        <f t="shared" si="206"/>
        <v>-22044.958680084041</v>
      </c>
      <c r="AU236" s="2">
        <f t="shared" si="207"/>
        <v>16134.179236289199</v>
      </c>
      <c r="AV236" s="2">
        <f t="shared" si="208"/>
        <v>46386.20864083479</v>
      </c>
      <c r="AW236" s="2">
        <f t="shared" si="209"/>
        <v>-17096.974436023127</v>
      </c>
      <c r="AX236" s="2">
        <f t="shared" si="210"/>
        <v>23378.454761016823</v>
      </c>
      <c r="AY236" s="2">
        <f t="shared" si="211"/>
        <v>-30.164235855562449</v>
      </c>
      <c r="AZ236" s="2">
        <f t="shared" si="212"/>
        <v>15.369445832961416</v>
      </c>
      <c r="BA236" s="2">
        <f t="shared" si="213"/>
        <v>30.164235855562438</v>
      </c>
      <c r="BB236" s="2">
        <f t="shared" si="214"/>
        <v>-15.369445832961384</v>
      </c>
      <c r="BC236" s="2">
        <f t="shared" si="215"/>
        <v>78.442535908091671</v>
      </c>
      <c r="BD236" s="2">
        <f t="shared" si="216"/>
        <v>123.97621759661554</v>
      </c>
      <c r="BE236" s="2">
        <f t="shared" si="217"/>
        <v>138.77100761921656</v>
      </c>
      <c r="BF236" s="2">
        <f t="shared" si="218"/>
        <v>93.237325930692734</v>
      </c>
      <c r="BG236" s="2">
        <f t="shared" si="219"/>
        <v>141.19656463456499</v>
      </c>
      <c r="BH236" s="2">
        <f t="shared" si="220"/>
        <v>223.15719167390796</v>
      </c>
      <c r="BI236" s="2">
        <f t="shared" si="221"/>
        <v>249.78781371458979</v>
      </c>
      <c r="BJ236" s="2">
        <f t="shared" si="222"/>
        <v>167.82718667524691</v>
      </c>
      <c r="BK236" s="2">
        <f t="shared" si="223"/>
        <v>4016.2578384942935</v>
      </c>
      <c r="BL236" s="2">
        <f t="shared" si="224"/>
        <v>6347.5823409467157</v>
      </c>
      <c r="BM236" s="2">
        <f t="shared" si="225"/>
        <v>7105.0755901038883</v>
      </c>
      <c r="BN236" s="2">
        <f t="shared" si="226"/>
        <v>4773.751087651468</v>
      </c>
      <c r="BO236" s="2">
        <f t="shared" si="227"/>
        <v>2819.1520282745701</v>
      </c>
    </row>
    <row r="237" spans="6:67" x14ac:dyDescent="0.25">
      <c r="F237" s="5">
        <v>0.19900000000000001</v>
      </c>
      <c r="G237" s="5">
        <f t="shared" si="173"/>
        <v>5.2098078172030737</v>
      </c>
      <c r="H237" s="2">
        <f t="shared" si="174"/>
        <v>298.5</v>
      </c>
      <c r="I237" s="4">
        <f t="shared" si="175"/>
        <v>-0.47715876025960835</v>
      </c>
      <c r="J237" s="2">
        <f t="shared" si="176"/>
        <v>-0.87881711266196538</v>
      </c>
      <c r="K237" s="2">
        <f t="shared" si="177"/>
        <v>0.47715876025960902</v>
      </c>
      <c r="L237" s="2">
        <f t="shared" si="178"/>
        <v>0.87881711266196594</v>
      </c>
      <c r="M237" s="2">
        <f t="shared" si="179"/>
        <v>0</v>
      </c>
      <c r="N237" s="2">
        <f t="shared" si="180"/>
        <v>0</v>
      </c>
      <c r="O237" s="2">
        <f t="shared" si="181"/>
        <v>0</v>
      </c>
      <c r="P237" s="2">
        <f t="shared" si="182"/>
        <v>0</v>
      </c>
      <c r="Q237" s="5">
        <f t="shared" si="183"/>
        <v>4.7705035054821012</v>
      </c>
      <c r="R237" s="5">
        <f t="shared" si="183"/>
        <v>4.3688451530797439</v>
      </c>
      <c r="S237" s="5">
        <f t="shared" si="183"/>
        <v>5.7248210260013188</v>
      </c>
      <c r="T237" s="5">
        <f t="shared" si="172"/>
        <v>6.1264793784036753</v>
      </c>
      <c r="U237" s="2">
        <f t="shared" si="184"/>
        <v>1650.1057251105183</v>
      </c>
      <c r="V237" s="2">
        <f t="shared" si="185"/>
        <v>2390.8987758462818</v>
      </c>
      <c r="W237" s="2">
        <f t="shared" si="186"/>
        <v>3474.4374901297069</v>
      </c>
      <c r="X237" s="2">
        <f t="shared" si="187"/>
        <v>2484.5580089134928</v>
      </c>
      <c r="Y237" s="2">
        <f t="shared" si="188"/>
        <v>10000</v>
      </c>
      <c r="Z237" s="2">
        <f t="shared" si="189"/>
        <v>-1644.3894378786822</v>
      </c>
      <c r="AA237" s="2">
        <f t="shared" si="189"/>
        <v>-2383.9515918523202</v>
      </c>
      <c r="AB237" s="2">
        <f t="shared" si="189"/>
        <v>-3457.1085608823337</v>
      </c>
      <c r="AC237" s="2">
        <f t="shared" si="189"/>
        <v>-2470.3680217243364</v>
      </c>
      <c r="AD237" s="2">
        <f t="shared" si="190"/>
        <v>-9955.8176123376725</v>
      </c>
      <c r="AE237" s="2">
        <f t="shared" si="191"/>
        <v>-65.480857825274427</v>
      </c>
      <c r="AF237" s="2">
        <f t="shared" si="192"/>
        <v>-160.05999126719016</v>
      </c>
      <c r="AG237" s="2">
        <f t="shared" si="193"/>
        <v>165.37270197232985</v>
      </c>
      <c r="AH237" s="2">
        <f t="shared" si="194"/>
        <v>233.02799288675521</v>
      </c>
      <c r="AI237" s="2">
        <f t="shared" si="195"/>
        <v>172.85984576662048</v>
      </c>
      <c r="AJ237" s="2">
        <f t="shared" si="196"/>
        <v>-120.60073753508658</v>
      </c>
      <c r="AK237" s="2">
        <f t="shared" si="197"/>
        <v>86.905484542599311</v>
      </c>
      <c r="AL237" s="2">
        <f t="shared" si="198"/>
        <v>304.57862783732446</v>
      </c>
      <c r="AM237" s="2">
        <f t="shared" si="199"/>
        <v>-126.52387691316852</v>
      </c>
      <c r="AN237" s="2">
        <f t="shared" si="200"/>
        <v>144.35949793166867</v>
      </c>
      <c r="AO237" s="2">
        <f t="shared" si="201"/>
        <v>11810.436031365254</v>
      </c>
      <c r="AP237" s="2">
        <f t="shared" si="202"/>
        <v>31517.441382843852</v>
      </c>
      <c r="AQ237" s="2">
        <f t="shared" si="203"/>
        <v>-24867.87428084698</v>
      </c>
      <c r="AR237" s="2">
        <f t="shared" si="204"/>
        <v>-32752.081434517786</v>
      </c>
      <c r="AS237" s="2">
        <f t="shared" si="205"/>
        <v>-14292.07830115566</v>
      </c>
      <c r="AT237" s="2">
        <f t="shared" si="206"/>
        <v>-21752.117233929064</v>
      </c>
      <c r="AU237" s="2">
        <f t="shared" si="207"/>
        <v>17112.574436835403</v>
      </c>
      <c r="AV237" s="2">
        <f t="shared" si="208"/>
        <v>45800.926848004106</v>
      </c>
      <c r="AW237" s="2">
        <f t="shared" si="209"/>
        <v>-17782.929289893615</v>
      </c>
      <c r="AX237" s="2">
        <f t="shared" si="210"/>
        <v>23378.454761016834</v>
      </c>
      <c r="AY237" s="2">
        <f t="shared" si="211"/>
        <v>-29.751574136213261</v>
      </c>
      <c r="AZ237" s="2">
        <f t="shared" si="212"/>
        <v>16.153786750472488</v>
      </c>
      <c r="BA237" s="2">
        <f t="shared" si="213"/>
        <v>29.75157413621325</v>
      </c>
      <c r="BB237" s="2">
        <f t="shared" si="214"/>
        <v>-16.153786750472459</v>
      </c>
      <c r="BC237" s="2">
        <f t="shared" si="215"/>
        <v>78.855197627440859</v>
      </c>
      <c r="BD237" s="2">
        <f t="shared" si="216"/>
        <v>124.76055851412661</v>
      </c>
      <c r="BE237" s="2">
        <f t="shared" si="217"/>
        <v>138.35834589986737</v>
      </c>
      <c r="BF237" s="2">
        <f t="shared" si="218"/>
        <v>92.45298501318166</v>
      </c>
      <c r="BG237" s="2">
        <f t="shared" si="219"/>
        <v>141.93935572939355</v>
      </c>
      <c r="BH237" s="2">
        <f t="shared" si="220"/>
        <v>224.5690053254279</v>
      </c>
      <c r="BI237" s="2">
        <f t="shared" si="221"/>
        <v>249.04502261976126</v>
      </c>
      <c r="BJ237" s="2">
        <f t="shared" si="222"/>
        <v>166.41537302372697</v>
      </c>
      <c r="BK237" s="2">
        <f t="shared" si="223"/>
        <v>4037.3861185249725</v>
      </c>
      <c r="BL237" s="2">
        <f t="shared" si="224"/>
        <v>6387.7405959232829</v>
      </c>
      <c r="BM237" s="2">
        <f t="shared" si="225"/>
        <v>7083.9473100732093</v>
      </c>
      <c r="BN237" s="2">
        <f t="shared" si="226"/>
        <v>4733.5928326749017</v>
      </c>
      <c r="BO237" s="2">
        <f t="shared" si="227"/>
        <v>2819.1520282745701</v>
      </c>
    </row>
    <row r="238" spans="6:67" x14ac:dyDescent="0.25">
      <c r="F238" s="5">
        <v>0.2</v>
      </c>
      <c r="G238" s="5">
        <f t="shared" si="173"/>
        <v>5.2359877559829888</v>
      </c>
      <c r="H238" s="2">
        <f t="shared" si="174"/>
        <v>300.00000000000006</v>
      </c>
      <c r="I238" s="4">
        <f t="shared" si="175"/>
        <v>-0.50000000000000011</v>
      </c>
      <c r="J238" s="2">
        <f t="shared" si="176"/>
        <v>-0.8660254037844386</v>
      </c>
      <c r="K238" s="2">
        <f t="shared" si="177"/>
        <v>0.50000000000000078</v>
      </c>
      <c r="L238" s="2">
        <f t="shared" si="178"/>
        <v>0.86602540378443915</v>
      </c>
      <c r="M238" s="2">
        <f t="shared" si="179"/>
        <v>0</v>
      </c>
      <c r="N238" s="2">
        <f t="shared" si="180"/>
        <v>0</v>
      </c>
      <c r="O238" s="2">
        <f t="shared" si="181"/>
        <v>0</v>
      </c>
      <c r="P238" s="2">
        <f t="shared" si="182"/>
        <v>0</v>
      </c>
      <c r="Q238" s="5">
        <f t="shared" si="183"/>
        <v>4.7476622657417096</v>
      </c>
      <c r="R238" s="5">
        <f t="shared" si="183"/>
        <v>4.3816368619572712</v>
      </c>
      <c r="S238" s="5">
        <f t="shared" si="183"/>
        <v>5.7476622657417105</v>
      </c>
      <c r="T238" s="5">
        <f t="shared" si="172"/>
        <v>6.1136876695261488</v>
      </c>
      <c r="U238" s="2">
        <f t="shared" si="184"/>
        <v>1651.2235520569216</v>
      </c>
      <c r="V238" s="2">
        <f t="shared" si="185"/>
        <v>2412.7614354093348</v>
      </c>
      <c r="W238" s="2">
        <f t="shared" si="186"/>
        <v>3477.3818770464964</v>
      </c>
      <c r="X238" s="2">
        <f t="shared" si="187"/>
        <v>2458.6331354872468</v>
      </c>
      <c r="Y238" s="2">
        <f t="shared" si="188"/>
        <v>10000</v>
      </c>
      <c r="Z238" s="2">
        <f t="shared" si="189"/>
        <v>-1645.5580064630219</v>
      </c>
      <c r="AA238" s="2">
        <f t="shared" si="189"/>
        <v>-2405.7096316341867</v>
      </c>
      <c r="AB238" s="2">
        <f t="shared" si="189"/>
        <v>-3459.8997055214172</v>
      </c>
      <c r="AC238" s="2">
        <f t="shared" si="189"/>
        <v>-2444.6497328331047</v>
      </c>
      <c r="AD238" s="2">
        <f t="shared" si="190"/>
        <v>-9955.8170764517308</v>
      </c>
      <c r="AE238" s="2">
        <f t="shared" si="191"/>
        <v>-68.333860993145564</v>
      </c>
      <c r="AF238" s="2">
        <f t="shared" si="192"/>
        <v>-159.6376658115631</v>
      </c>
      <c r="AG238" s="2">
        <f t="shared" si="193"/>
        <v>174.12549105761786</v>
      </c>
      <c r="AH238" s="2">
        <f t="shared" si="194"/>
        <v>226.76735657091533</v>
      </c>
      <c r="AI238" s="2">
        <f t="shared" si="195"/>
        <v>172.92132082382452</v>
      </c>
      <c r="AJ238" s="2">
        <f t="shared" si="196"/>
        <v>-118.35771911747715</v>
      </c>
      <c r="AK238" s="2">
        <f t="shared" si="197"/>
        <v>92.166849329109482</v>
      </c>
      <c r="AL238" s="2">
        <f t="shared" si="198"/>
        <v>301.59419740467371</v>
      </c>
      <c r="AM238" s="2">
        <f t="shared" si="199"/>
        <v>-130.92419435963751</v>
      </c>
      <c r="AN238" s="2">
        <f t="shared" si="200"/>
        <v>144.47913325666855</v>
      </c>
      <c r="AO238" s="2">
        <f t="shared" si="201"/>
        <v>12384.176640426915</v>
      </c>
      <c r="AP238" s="2">
        <f t="shared" si="202"/>
        <v>31342.690445038359</v>
      </c>
      <c r="AQ238" s="2">
        <f t="shared" si="203"/>
        <v>-26080.364077848764</v>
      </c>
      <c r="AR238" s="2">
        <f t="shared" si="204"/>
        <v>-31938.581308772169</v>
      </c>
      <c r="AS238" s="2">
        <f t="shared" si="205"/>
        <v>-14292.07830115566</v>
      </c>
      <c r="AT238" s="2">
        <f t="shared" si="206"/>
        <v>-21450.023151127054</v>
      </c>
      <c r="AU238" s="2">
        <f t="shared" si="207"/>
        <v>18095.710765570009</v>
      </c>
      <c r="AV238" s="2">
        <f t="shared" si="208"/>
        <v>45172.515662728198</v>
      </c>
      <c r="AW238" s="2">
        <f t="shared" si="209"/>
        <v>-18439.748516154323</v>
      </c>
      <c r="AX238" s="2">
        <f t="shared" si="210"/>
        <v>23378.45476101683</v>
      </c>
      <c r="AY238" s="2">
        <f t="shared" si="211"/>
        <v>-29.318522174075397</v>
      </c>
      <c r="AZ238" s="2">
        <f t="shared" si="212"/>
        <v>16.927056669444443</v>
      </c>
      <c r="BA238" s="2">
        <f t="shared" si="213"/>
        <v>29.318522174075387</v>
      </c>
      <c r="BB238" s="2">
        <f t="shared" si="214"/>
        <v>-16.927056669444415</v>
      </c>
      <c r="BC238" s="2">
        <f t="shared" si="215"/>
        <v>79.288249589578726</v>
      </c>
      <c r="BD238" s="2">
        <f t="shared" si="216"/>
        <v>125.53382843309856</v>
      </c>
      <c r="BE238" s="2">
        <f t="shared" si="217"/>
        <v>137.92529393772952</v>
      </c>
      <c r="BF238" s="2">
        <f t="shared" si="218"/>
        <v>91.679715094209712</v>
      </c>
      <c r="BG238" s="2">
        <f t="shared" si="219"/>
        <v>142.7188492612417</v>
      </c>
      <c r="BH238" s="2">
        <f t="shared" si="220"/>
        <v>225.9608911795774</v>
      </c>
      <c r="BI238" s="2">
        <f t="shared" si="221"/>
        <v>248.26552908791314</v>
      </c>
      <c r="BJ238" s="2">
        <f t="shared" si="222"/>
        <v>165.02348716957749</v>
      </c>
      <c r="BK238" s="2">
        <f t="shared" si="223"/>
        <v>4059.5583789864309</v>
      </c>
      <c r="BL238" s="2">
        <f t="shared" si="224"/>
        <v>6427.3320157746466</v>
      </c>
      <c r="BM238" s="2">
        <f t="shared" si="225"/>
        <v>7061.7750496117515</v>
      </c>
      <c r="BN238" s="2">
        <f t="shared" si="226"/>
        <v>4694.0014128235371</v>
      </c>
      <c r="BO238" s="2">
        <f t="shared" si="227"/>
        <v>2819.1520282745705</v>
      </c>
    </row>
    <row r="239" spans="6:67" x14ac:dyDescent="0.25">
      <c r="F239" s="5">
        <v>0.20100000000000001</v>
      </c>
      <c r="G239" s="5">
        <f t="shared" si="173"/>
        <v>5.2621676947629039</v>
      </c>
      <c r="H239" s="2">
        <f t="shared" si="174"/>
        <v>301.5</v>
      </c>
      <c r="I239" s="4">
        <f t="shared" si="175"/>
        <v>-0.52249856471594902</v>
      </c>
      <c r="J239" s="2">
        <f t="shared" si="176"/>
        <v>-0.85264016435409218</v>
      </c>
      <c r="K239" s="2">
        <f t="shared" si="177"/>
        <v>0.52249856471594969</v>
      </c>
      <c r="L239" s="2">
        <f t="shared" si="178"/>
        <v>0.85264016435409262</v>
      </c>
      <c r="M239" s="2">
        <f t="shared" si="179"/>
        <v>0</v>
      </c>
      <c r="N239" s="2">
        <f t="shared" si="180"/>
        <v>0</v>
      </c>
      <c r="O239" s="2">
        <f t="shared" si="181"/>
        <v>0</v>
      </c>
      <c r="P239" s="2">
        <f t="shared" si="182"/>
        <v>0</v>
      </c>
      <c r="Q239" s="5">
        <f t="shared" si="183"/>
        <v>4.7251637010257603</v>
      </c>
      <c r="R239" s="5">
        <f t="shared" si="183"/>
        <v>4.3950221013876174</v>
      </c>
      <c r="S239" s="5">
        <f t="shared" si="183"/>
        <v>5.7701608304576588</v>
      </c>
      <c r="T239" s="5">
        <f t="shared" si="172"/>
        <v>6.1003024300958018</v>
      </c>
      <c r="U239" s="2">
        <f t="shared" si="184"/>
        <v>1652.7909085810179</v>
      </c>
      <c r="V239" s="2">
        <f t="shared" si="185"/>
        <v>2434.8160633292932</v>
      </c>
      <c r="W239" s="2">
        <f t="shared" si="186"/>
        <v>3479.5242358436731</v>
      </c>
      <c r="X239" s="2">
        <f t="shared" si="187"/>
        <v>2432.8687922460153</v>
      </c>
      <c r="Y239" s="2">
        <f t="shared" si="188"/>
        <v>10000</v>
      </c>
      <c r="Z239" s="2">
        <f t="shared" si="189"/>
        <v>-1647.1735750163223</v>
      </c>
      <c r="AA239" s="2">
        <f t="shared" si="189"/>
        <v>-2427.6562769803581</v>
      </c>
      <c r="AB239" s="2">
        <f t="shared" si="189"/>
        <v>-3461.894193562387</v>
      </c>
      <c r="AC239" s="2">
        <f t="shared" si="189"/>
        <v>-2419.0923885872912</v>
      </c>
      <c r="AD239" s="2">
        <f t="shared" si="190"/>
        <v>-9955.816434146358</v>
      </c>
      <c r="AE239" s="2">
        <f t="shared" si="191"/>
        <v>-71.138522588412741</v>
      </c>
      <c r="AF239" s="2">
        <f t="shared" si="192"/>
        <v>-159.09055248488772</v>
      </c>
      <c r="AG239" s="2">
        <f t="shared" si="193"/>
        <v>182.7830378316138</v>
      </c>
      <c r="AH239" s="2">
        <f t="shared" si="194"/>
        <v>220.4410013341687</v>
      </c>
      <c r="AI239" s="2">
        <f t="shared" si="195"/>
        <v>172.99496409248204</v>
      </c>
      <c r="AJ239" s="2">
        <f t="shared" si="196"/>
        <v>-116.08751810575079</v>
      </c>
      <c r="AK239" s="2">
        <f t="shared" si="197"/>
        <v>97.490815948356456</v>
      </c>
      <c r="AL239" s="2">
        <f t="shared" si="198"/>
        <v>298.27480866404369</v>
      </c>
      <c r="AM239" s="2">
        <f t="shared" si="199"/>
        <v>-135.08641935593414</v>
      </c>
      <c r="AN239" s="2">
        <f t="shared" si="200"/>
        <v>144.59168715071519</v>
      </c>
      <c r="AO239" s="2">
        <f t="shared" si="201"/>
        <v>12953.713162637268</v>
      </c>
      <c r="AP239" s="2">
        <f t="shared" si="202"/>
        <v>31140.329526136084</v>
      </c>
      <c r="AQ239" s="2">
        <f t="shared" si="203"/>
        <v>-27270.696286840212</v>
      </c>
      <c r="AR239" s="2">
        <f t="shared" si="204"/>
        <v>-31115.424703088778</v>
      </c>
      <c r="AS239" s="2">
        <f t="shared" si="205"/>
        <v>-14292.078301155641</v>
      </c>
      <c r="AT239" s="2">
        <f t="shared" si="206"/>
        <v>-21138.538679032026</v>
      </c>
      <c r="AU239" s="2">
        <f t="shared" si="207"/>
        <v>19082.818476553395</v>
      </c>
      <c r="AV239" s="2">
        <f t="shared" si="208"/>
        <v>44501.731744856923</v>
      </c>
      <c r="AW239" s="2">
        <f t="shared" si="209"/>
        <v>-19067.55678136148</v>
      </c>
      <c r="AX239" s="2">
        <f t="shared" si="210"/>
        <v>23378.454761016812</v>
      </c>
      <c r="AY239" s="2">
        <f t="shared" si="211"/>
        <v>-28.865376761332282</v>
      </c>
      <c r="AZ239" s="2">
        <f t="shared" si="212"/>
        <v>17.688725629300507</v>
      </c>
      <c r="BA239" s="2">
        <f t="shared" si="213"/>
        <v>28.865376761332268</v>
      </c>
      <c r="BB239" s="2">
        <f t="shared" si="214"/>
        <v>-17.688725629300478</v>
      </c>
      <c r="BC239" s="2">
        <f t="shared" si="215"/>
        <v>79.741395002321838</v>
      </c>
      <c r="BD239" s="2">
        <f t="shared" si="216"/>
        <v>126.29549739295463</v>
      </c>
      <c r="BE239" s="2">
        <f t="shared" si="217"/>
        <v>137.47214852498638</v>
      </c>
      <c r="BF239" s="2">
        <f t="shared" si="218"/>
        <v>90.918046134353645</v>
      </c>
      <c r="BG239" s="2">
        <f t="shared" si="219"/>
        <v>143.53451100417931</v>
      </c>
      <c r="BH239" s="2">
        <f t="shared" si="220"/>
        <v>227.33189530731832</v>
      </c>
      <c r="BI239" s="2">
        <f t="shared" si="221"/>
        <v>247.44986734497547</v>
      </c>
      <c r="BJ239" s="2">
        <f t="shared" si="222"/>
        <v>163.65248304183655</v>
      </c>
      <c r="BK239" s="2">
        <f t="shared" si="223"/>
        <v>4082.7594241188781</v>
      </c>
      <c r="BL239" s="2">
        <f t="shared" si="224"/>
        <v>6466.329466519277</v>
      </c>
      <c r="BM239" s="2">
        <f t="shared" si="225"/>
        <v>7038.5740044793038</v>
      </c>
      <c r="BN239" s="2">
        <f t="shared" si="226"/>
        <v>4655.0039620789066</v>
      </c>
      <c r="BO239" s="2">
        <f t="shared" si="227"/>
        <v>2819.1520282745696</v>
      </c>
    </row>
    <row r="240" spans="6:67" x14ac:dyDescent="0.25">
      <c r="F240" s="5">
        <v>0.20200000000000001</v>
      </c>
      <c r="G240" s="5">
        <f t="shared" si="173"/>
        <v>5.2883476335428181</v>
      </c>
      <c r="H240" s="2">
        <f t="shared" si="174"/>
        <v>303</v>
      </c>
      <c r="I240" s="4">
        <f t="shared" si="175"/>
        <v>-0.54463903501502664</v>
      </c>
      <c r="J240" s="2">
        <f t="shared" si="176"/>
        <v>-0.83867056794542438</v>
      </c>
      <c r="K240" s="2">
        <f t="shared" si="177"/>
        <v>0.54463903501502653</v>
      </c>
      <c r="L240" s="2">
        <f t="shared" si="178"/>
        <v>0.83867056794542438</v>
      </c>
      <c r="M240" s="2">
        <f t="shared" si="179"/>
        <v>0</v>
      </c>
      <c r="N240" s="2">
        <f t="shared" si="180"/>
        <v>0</v>
      </c>
      <c r="O240" s="2">
        <f t="shared" si="181"/>
        <v>0</v>
      </c>
      <c r="P240" s="2">
        <f t="shared" si="182"/>
        <v>0</v>
      </c>
      <c r="Q240" s="5">
        <f t="shared" si="183"/>
        <v>4.703023230726683</v>
      </c>
      <c r="R240" s="5">
        <f t="shared" si="183"/>
        <v>4.4089916977962851</v>
      </c>
      <c r="S240" s="5">
        <f t="shared" si="183"/>
        <v>5.7923013007567361</v>
      </c>
      <c r="T240" s="5">
        <f t="shared" si="172"/>
        <v>6.0863328336871341</v>
      </c>
      <c r="U240" s="2">
        <f t="shared" si="184"/>
        <v>1654.8029076858068</v>
      </c>
      <c r="V240" s="2">
        <f t="shared" si="185"/>
        <v>2457.0513572749619</v>
      </c>
      <c r="W240" s="2">
        <f t="shared" si="186"/>
        <v>3480.8592854464027</v>
      </c>
      <c r="X240" s="2">
        <f t="shared" si="187"/>
        <v>2407.2864495928266</v>
      </c>
      <c r="Y240" s="2">
        <f t="shared" si="188"/>
        <v>9999.9999999999982</v>
      </c>
      <c r="Z240" s="2">
        <f t="shared" si="189"/>
        <v>-1649.2312887579853</v>
      </c>
      <c r="AA240" s="2">
        <f t="shared" si="189"/>
        <v>-2449.7802053626638</v>
      </c>
      <c r="AB240" s="2">
        <f t="shared" si="189"/>
        <v>-3463.0869875101316</v>
      </c>
      <c r="AC240" s="2">
        <f t="shared" si="189"/>
        <v>-2393.7172108280083</v>
      </c>
      <c r="AD240" s="2">
        <f t="shared" si="190"/>
        <v>-9955.8156924587893</v>
      </c>
      <c r="AE240" s="2">
        <f t="shared" si="191"/>
        <v>-73.896136685379446</v>
      </c>
      <c r="AF240" s="2">
        <f t="shared" si="192"/>
        <v>-158.4140095949314</v>
      </c>
      <c r="AG240" s="2">
        <f t="shared" si="193"/>
        <v>191.33029148921247</v>
      </c>
      <c r="AH240" s="2">
        <f t="shared" si="194"/>
        <v>214.05982351262847</v>
      </c>
      <c r="AI240" s="2">
        <f t="shared" si="195"/>
        <v>173.07996872153009</v>
      </c>
      <c r="AJ240" s="2">
        <f t="shared" si="196"/>
        <v>-113.79007184306941</v>
      </c>
      <c r="AK240" s="2">
        <f t="shared" si="197"/>
        <v>102.87526069981162</v>
      </c>
      <c r="AL240" s="2">
        <f t="shared" si="198"/>
        <v>294.62281238067015</v>
      </c>
      <c r="AM240" s="2">
        <f t="shared" si="199"/>
        <v>-139.01207478761975</v>
      </c>
      <c r="AN240" s="2">
        <f t="shared" si="200"/>
        <v>144.69592644979261</v>
      </c>
      <c r="AO240" s="2">
        <f t="shared" si="201"/>
        <v>13519.05388173087</v>
      </c>
      <c r="AP240" s="2">
        <f t="shared" si="202"/>
        <v>30909.849859153022</v>
      </c>
      <c r="AQ240" s="2">
        <f t="shared" si="203"/>
        <v>-28437.177633729356</v>
      </c>
      <c r="AR240" s="2">
        <f t="shared" si="204"/>
        <v>-30283.804408310098</v>
      </c>
      <c r="AS240" s="2">
        <f t="shared" si="205"/>
        <v>-14292.078301155561</v>
      </c>
      <c r="AT240" s="2">
        <f t="shared" si="206"/>
        <v>-20817.517416398925</v>
      </c>
      <c r="AU240" s="2">
        <f t="shared" si="207"/>
        <v>20073.091203128952</v>
      </c>
      <c r="AV240" s="2">
        <f t="shared" si="208"/>
        <v>43789.413507951584</v>
      </c>
      <c r="AW240" s="2">
        <f t="shared" si="209"/>
        <v>-19666.532533664795</v>
      </c>
      <c r="AX240" s="2">
        <f t="shared" si="210"/>
        <v>23378.454761016816</v>
      </c>
      <c r="AY240" s="2">
        <f t="shared" si="211"/>
        <v>-28.392448461214705</v>
      </c>
      <c r="AZ240" s="2">
        <f t="shared" si="212"/>
        <v>18.438271620181784</v>
      </c>
      <c r="BA240" s="2">
        <f t="shared" si="213"/>
        <v>28.392448461214709</v>
      </c>
      <c r="BB240" s="2">
        <f t="shared" si="214"/>
        <v>-18.43827162018178</v>
      </c>
      <c r="BC240" s="2">
        <f t="shared" si="215"/>
        <v>80.214323302439425</v>
      </c>
      <c r="BD240" s="2">
        <f t="shared" si="216"/>
        <v>127.0450433838359</v>
      </c>
      <c r="BE240" s="2">
        <f t="shared" si="217"/>
        <v>136.99922022486882</v>
      </c>
      <c r="BF240" s="2">
        <f t="shared" si="218"/>
        <v>90.168500143472343</v>
      </c>
      <c r="BG240" s="2">
        <f t="shared" si="219"/>
        <v>144.38578194439094</v>
      </c>
      <c r="BH240" s="2">
        <f t="shared" si="220"/>
        <v>228.68107809090461</v>
      </c>
      <c r="BI240" s="2">
        <f t="shared" si="221"/>
        <v>246.59859640476387</v>
      </c>
      <c r="BJ240" s="2">
        <f t="shared" si="222"/>
        <v>162.30330025825023</v>
      </c>
      <c r="BK240" s="2">
        <f t="shared" si="223"/>
        <v>4106.9733530848989</v>
      </c>
      <c r="BL240" s="2">
        <f t="shared" si="224"/>
        <v>6504.7062212523988</v>
      </c>
      <c r="BM240" s="2">
        <f t="shared" si="225"/>
        <v>7014.3600755132848</v>
      </c>
      <c r="BN240" s="2">
        <f t="shared" si="226"/>
        <v>4616.627207345784</v>
      </c>
      <c r="BO240" s="2">
        <f t="shared" si="227"/>
        <v>2819.1520282745696</v>
      </c>
    </row>
    <row r="241" spans="6:67" x14ac:dyDescent="0.25">
      <c r="F241" s="5">
        <v>0.20300000000000001</v>
      </c>
      <c r="G241" s="5">
        <f t="shared" si="173"/>
        <v>5.3145275723227332</v>
      </c>
      <c r="H241" s="2">
        <f t="shared" si="174"/>
        <v>304.5</v>
      </c>
      <c r="I241" s="4">
        <f t="shared" si="175"/>
        <v>-0.5664062369248325</v>
      </c>
      <c r="J241" s="2">
        <f t="shared" si="176"/>
        <v>-0.82412618862201592</v>
      </c>
      <c r="K241" s="2">
        <f t="shared" si="177"/>
        <v>0.56640623692483238</v>
      </c>
      <c r="L241" s="2">
        <f t="shared" si="178"/>
        <v>0.82412618862201592</v>
      </c>
      <c r="M241" s="2">
        <f t="shared" si="179"/>
        <v>0</v>
      </c>
      <c r="N241" s="2">
        <f t="shared" si="180"/>
        <v>0</v>
      </c>
      <c r="O241" s="2">
        <f t="shared" si="181"/>
        <v>0</v>
      </c>
      <c r="P241" s="2">
        <f t="shared" si="182"/>
        <v>0</v>
      </c>
      <c r="Q241" s="5">
        <f t="shared" si="183"/>
        <v>4.6812560288168772</v>
      </c>
      <c r="R241" s="5">
        <f t="shared" si="183"/>
        <v>4.4235360771196941</v>
      </c>
      <c r="S241" s="5">
        <f t="shared" si="183"/>
        <v>5.814068502666542</v>
      </c>
      <c r="T241" s="5">
        <f t="shared" si="172"/>
        <v>6.0717884543637251</v>
      </c>
      <c r="U241" s="2">
        <f t="shared" si="184"/>
        <v>1657.2547303836723</v>
      </c>
      <c r="V241" s="2">
        <f t="shared" si="185"/>
        <v>2479.4555183504813</v>
      </c>
      <c r="W241" s="2">
        <f t="shared" si="186"/>
        <v>3481.3826708144452</v>
      </c>
      <c r="X241" s="2">
        <f t="shared" si="187"/>
        <v>2381.9070804514008</v>
      </c>
      <c r="Y241" s="2">
        <f t="shared" si="188"/>
        <v>10000</v>
      </c>
      <c r="Z241" s="2">
        <f t="shared" si="189"/>
        <v>-1651.7263592570905</v>
      </c>
      <c r="AA241" s="2">
        <f t="shared" si="189"/>
        <v>-2472.0696004785673</v>
      </c>
      <c r="AB241" s="2">
        <f t="shared" si="189"/>
        <v>-3463.4739694266395</v>
      </c>
      <c r="AC241" s="2">
        <f t="shared" si="189"/>
        <v>-2368.5449303528121</v>
      </c>
      <c r="AD241" s="2">
        <f t="shared" si="190"/>
        <v>-9955.8148595151106</v>
      </c>
      <c r="AE241" s="2">
        <f t="shared" si="191"/>
        <v>-76.607936526906272</v>
      </c>
      <c r="AF241" s="2">
        <f t="shared" si="192"/>
        <v>-157.60335033457025</v>
      </c>
      <c r="AG241" s="2">
        <f t="shared" si="193"/>
        <v>199.75226707803452</v>
      </c>
      <c r="AH241" s="2">
        <f t="shared" si="194"/>
        <v>207.63442316590758</v>
      </c>
      <c r="AI241" s="2">
        <f t="shared" si="195"/>
        <v>173.17540338246556</v>
      </c>
      <c r="AJ241" s="2">
        <f t="shared" si="196"/>
        <v>-111.46523931461428</v>
      </c>
      <c r="AK241" s="2">
        <f t="shared" si="197"/>
        <v>108.31778169676922</v>
      </c>
      <c r="AL241" s="2">
        <f t="shared" si="198"/>
        <v>290.64135209633014</v>
      </c>
      <c r="AM241" s="2">
        <f t="shared" si="199"/>
        <v>-142.70318539215779</v>
      </c>
      <c r="AN241" s="2">
        <f t="shared" si="200"/>
        <v>144.79070908632727</v>
      </c>
      <c r="AO241" s="2">
        <f t="shared" si="201"/>
        <v>14080.191231937404</v>
      </c>
      <c r="AP241" s="2">
        <f t="shared" si="202"/>
        <v>30650.763392940109</v>
      </c>
      <c r="AQ241" s="2">
        <f t="shared" si="203"/>
        <v>-29578.152868069985</v>
      </c>
      <c r="AR241" s="2">
        <f t="shared" si="204"/>
        <v>-29444.880057963099</v>
      </c>
      <c r="AS241" s="2">
        <f t="shared" si="205"/>
        <v>-14292.078301155569</v>
      </c>
      <c r="AT241" s="2">
        <f t="shared" si="206"/>
        <v>-20486.805367903533</v>
      </c>
      <c r="AU241" s="2">
        <f t="shared" si="207"/>
        <v>21065.686046571092</v>
      </c>
      <c r="AV241" s="2">
        <f t="shared" si="208"/>
        <v>43036.479474495645</v>
      </c>
      <c r="AW241" s="2">
        <f t="shared" si="209"/>
        <v>-20236.905392146382</v>
      </c>
      <c r="AX241" s="2">
        <f t="shared" si="210"/>
        <v>23378.454761016819</v>
      </c>
      <c r="AY241" s="2">
        <f t="shared" si="211"/>
        <v>-27.900061395156243</v>
      </c>
      <c r="AZ241" s="2">
        <f t="shared" si="212"/>
        <v>19.175180940706831</v>
      </c>
      <c r="BA241" s="2">
        <f t="shared" si="213"/>
        <v>27.900061395156246</v>
      </c>
      <c r="BB241" s="2">
        <f t="shared" si="214"/>
        <v>-19.175180940706827</v>
      </c>
      <c r="BC241" s="2">
        <f t="shared" si="215"/>
        <v>80.70671036849788</v>
      </c>
      <c r="BD241" s="2">
        <f t="shared" si="216"/>
        <v>127.78195270436095</v>
      </c>
      <c r="BE241" s="2">
        <f t="shared" si="217"/>
        <v>136.50683315881037</v>
      </c>
      <c r="BF241" s="2">
        <f t="shared" si="218"/>
        <v>89.4315908229473</v>
      </c>
      <c r="BG241" s="2">
        <f t="shared" si="219"/>
        <v>145.27207866329618</v>
      </c>
      <c r="BH241" s="2">
        <f t="shared" si="220"/>
        <v>230.00751486784969</v>
      </c>
      <c r="BI241" s="2">
        <f t="shared" si="221"/>
        <v>245.71229968585865</v>
      </c>
      <c r="BJ241" s="2">
        <f t="shared" si="222"/>
        <v>160.97686348130512</v>
      </c>
      <c r="BK241" s="2">
        <f t="shared" si="223"/>
        <v>4132.1835708670915</v>
      </c>
      <c r="BL241" s="2">
        <f t="shared" si="224"/>
        <v>6542.4359784632807</v>
      </c>
      <c r="BM241" s="2">
        <f t="shared" si="225"/>
        <v>6989.1498577310904</v>
      </c>
      <c r="BN241" s="2">
        <f t="shared" si="226"/>
        <v>4578.8974501349021</v>
      </c>
      <c r="BO241" s="2">
        <f t="shared" si="227"/>
        <v>2819.1520282745701</v>
      </c>
    </row>
    <row r="242" spans="6:67" x14ac:dyDescent="0.25">
      <c r="F242" s="5">
        <v>0.20399999999999999</v>
      </c>
      <c r="G242" s="5">
        <f t="shared" si="173"/>
        <v>5.3407075111026474</v>
      </c>
      <c r="H242" s="2">
        <f t="shared" si="174"/>
        <v>305.99999999999994</v>
      </c>
      <c r="I242" s="4">
        <f t="shared" si="175"/>
        <v>-0.58778525229247225</v>
      </c>
      <c r="J242" s="2">
        <f t="shared" si="176"/>
        <v>-0.80901699437494812</v>
      </c>
      <c r="K242" s="2">
        <f t="shared" si="177"/>
        <v>0.58778525229247147</v>
      </c>
      <c r="L242" s="2">
        <f t="shared" si="178"/>
        <v>0.80901699437494767</v>
      </c>
      <c r="M242" s="2">
        <f t="shared" si="179"/>
        <v>0</v>
      </c>
      <c r="N242" s="2">
        <f t="shared" si="180"/>
        <v>0</v>
      </c>
      <c r="O242" s="2">
        <f t="shared" si="181"/>
        <v>0</v>
      </c>
      <c r="P242" s="2">
        <f t="shared" si="182"/>
        <v>0</v>
      </c>
      <c r="Q242" s="5">
        <f t="shared" si="183"/>
        <v>4.6598770134492371</v>
      </c>
      <c r="R242" s="5">
        <f t="shared" si="183"/>
        <v>4.4386452713667612</v>
      </c>
      <c r="S242" s="5">
        <f t="shared" si="183"/>
        <v>5.8354475180341812</v>
      </c>
      <c r="T242" s="5">
        <f t="shared" si="172"/>
        <v>6.056679260116657</v>
      </c>
      <c r="U242" s="2">
        <f t="shared" si="184"/>
        <v>1660.1416384280524</v>
      </c>
      <c r="V242" s="2">
        <f t="shared" si="185"/>
        <v>2502.0162497527158</v>
      </c>
      <c r="W242" s="2">
        <f t="shared" si="186"/>
        <v>3481.0909753558544</v>
      </c>
      <c r="X242" s="2">
        <f t="shared" si="187"/>
        <v>2356.7511364633747</v>
      </c>
      <c r="Y242" s="2">
        <f t="shared" si="188"/>
        <v>9999.9999999999964</v>
      </c>
      <c r="Z242" s="2">
        <f t="shared" si="189"/>
        <v>-1654.6540770909266</v>
      </c>
      <c r="AA242" s="2">
        <f t="shared" si="189"/>
        <v>-2494.5121511507487</v>
      </c>
      <c r="AB242" s="2">
        <f t="shared" si="189"/>
        <v>-3463.0519526508215</v>
      </c>
      <c r="AC242" s="2">
        <f t="shared" si="189"/>
        <v>-2343.5957635487221</v>
      </c>
      <c r="AD242" s="2">
        <f t="shared" si="190"/>
        <v>-9955.8139444412191</v>
      </c>
      <c r="AE242" s="2">
        <f t="shared" si="191"/>
        <v>-79.275093607148932</v>
      </c>
      <c r="AF242" s="2">
        <f t="shared" si="192"/>
        <v>-156.65385647180327</v>
      </c>
      <c r="AG242" s="2">
        <f t="shared" si="193"/>
        <v>208.03409286033988</v>
      </c>
      <c r="AH242" s="2">
        <f t="shared" si="194"/>
        <v>201.17507969178359</v>
      </c>
      <c r="AI242" s="2">
        <f t="shared" si="195"/>
        <v>173.28022247317128</v>
      </c>
      <c r="AJ242" s="2">
        <f t="shared" si="196"/>
        <v>-109.11280558453996</v>
      </c>
      <c r="AK242" s="2">
        <f t="shared" si="197"/>
        <v>113.81568890281262</v>
      </c>
      <c r="AL242" s="2">
        <f t="shared" si="198"/>
        <v>286.33436425459428</v>
      </c>
      <c r="AM242" s="2">
        <f t="shared" si="199"/>
        <v>-146.16225097094826</v>
      </c>
      <c r="AN242" s="2">
        <f t="shared" si="200"/>
        <v>144.87499660191867</v>
      </c>
      <c r="AO242" s="2">
        <f t="shared" si="201"/>
        <v>14637.101576770065</v>
      </c>
      <c r="AP242" s="2">
        <f t="shared" si="202"/>
        <v>30362.604993783327</v>
      </c>
      <c r="AQ242" s="2">
        <f t="shared" si="203"/>
        <v>-30692.009058038799</v>
      </c>
      <c r="AR242" s="2">
        <f t="shared" si="204"/>
        <v>-28599.775813670123</v>
      </c>
      <c r="AS242" s="2">
        <f t="shared" si="205"/>
        <v>-14292.078301155532</v>
      </c>
      <c r="AT242" s="2">
        <f t="shared" si="206"/>
        <v>-20146.24197836647</v>
      </c>
      <c r="AU242" s="2">
        <f t="shared" si="207"/>
        <v>22059.723789011477</v>
      </c>
      <c r="AV242" s="2">
        <f t="shared" si="208"/>
        <v>42243.926370422283</v>
      </c>
      <c r="AW242" s="2">
        <f t="shared" si="209"/>
        <v>-20778.953420050449</v>
      </c>
      <c r="AX242" s="2">
        <f t="shared" si="210"/>
        <v>23378.454761016845</v>
      </c>
      <c r="AY242" s="2">
        <f t="shared" si="211"/>
        <v>-27.388553020656726</v>
      </c>
      <c r="AZ242" s="2">
        <f t="shared" si="212"/>
        <v>19.898948550036749</v>
      </c>
      <c r="BA242" s="2">
        <f t="shared" si="213"/>
        <v>27.388553020656744</v>
      </c>
      <c r="BB242" s="2">
        <f t="shared" si="214"/>
        <v>-19.898948550036774</v>
      </c>
      <c r="BC242" s="2">
        <f t="shared" si="215"/>
        <v>81.218218742997394</v>
      </c>
      <c r="BD242" s="2">
        <f t="shared" si="216"/>
        <v>128.50572031369086</v>
      </c>
      <c r="BE242" s="2">
        <f t="shared" si="217"/>
        <v>135.99532478431087</v>
      </c>
      <c r="BF242" s="2">
        <f t="shared" si="218"/>
        <v>88.707823213617345</v>
      </c>
      <c r="BG242" s="2">
        <f t="shared" si="219"/>
        <v>146.19279373739531</v>
      </c>
      <c r="BH242" s="2">
        <f t="shared" si="220"/>
        <v>231.31029656464352</v>
      </c>
      <c r="BI242" s="2">
        <f t="shared" si="221"/>
        <v>244.79158461175956</v>
      </c>
      <c r="BJ242" s="2">
        <f t="shared" si="222"/>
        <v>159.6740817845112</v>
      </c>
      <c r="BK242" s="2">
        <f t="shared" si="223"/>
        <v>4158.3727996414664</v>
      </c>
      <c r="BL242" s="2">
        <f t="shared" si="224"/>
        <v>6579.4928800609714</v>
      </c>
      <c r="BM242" s="2">
        <f t="shared" si="225"/>
        <v>6962.9606289567164</v>
      </c>
      <c r="BN242" s="2">
        <f t="shared" si="226"/>
        <v>4541.8405485372077</v>
      </c>
      <c r="BO242" s="2">
        <f t="shared" si="227"/>
        <v>2819.1520282745691</v>
      </c>
    </row>
    <row r="243" spans="6:67" x14ac:dyDescent="0.25">
      <c r="F243" s="5">
        <v>0.20499999999999999</v>
      </c>
      <c r="G243" s="5">
        <f t="shared" si="173"/>
        <v>5.3668874498825625</v>
      </c>
      <c r="H243" s="2">
        <f t="shared" si="174"/>
        <v>307.49999999999994</v>
      </c>
      <c r="I243" s="4">
        <f t="shared" si="175"/>
        <v>-0.60876142900871988</v>
      </c>
      <c r="J243" s="2">
        <f t="shared" si="176"/>
        <v>-0.79335334029123583</v>
      </c>
      <c r="K243" s="2">
        <f t="shared" si="177"/>
        <v>0.6087614290087191</v>
      </c>
      <c r="L243" s="2">
        <f t="shared" si="178"/>
        <v>0.79335334029123528</v>
      </c>
      <c r="M243" s="2">
        <f t="shared" si="179"/>
        <v>0</v>
      </c>
      <c r="N243" s="2">
        <f t="shared" si="180"/>
        <v>0</v>
      </c>
      <c r="O243" s="2">
        <f t="shared" si="181"/>
        <v>0</v>
      </c>
      <c r="P243" s="2">
        <f t="shared" si="182"/>
        <v>0</v>
      </c>
      <c r="Q243" s="5">
        <f t="shared" si="183"/>
        <v>4.63890083673299</v>
      </c>
      <c r="R243" s="5">
        <f t="shared" si="183"/>
        <v>4.4543089254504737</v>
      </c>
      <c r="S243" s="5">
        <f t="shared" si="183"/>
        <v>5.8564236947504291</v>
      </c>
      <c r="T243" s="5">
        <f t="shared" si="172"/>
        <v>6.0410156060329445</v>
      </c>
      <c r="U243" s="2">
        <f t="shared" si="184"/>
        <v>1663.4589859422626</v>
      </c>
      <c r="V243" s="2">
        <f t="shared" si="185"/>
        <v>2524.7207568174172</v>
      </c>
      <c r="W243" s="2">
        <f t="shared" si="186"/>
        <v>3479.9817316500116</v>
      </c>
      <c r="X243" s="2">
        <f t="shared" si="187"/>
        <v>2331.8385255903063</v>
      </c>
      <c r="Y243" s="2">
        <f t="shared" si="188"/>
        <v>9999.9999999999982</v>
      </c>
      <c r="Z243" s="2">
        <f t="shared" si="189"/>
        <v>-1658.0098234097748</v>
      </c>
      <c r="AA243" s="2">
        <f t="shared" si="189"/>
        <v>-2517.0950516200037</v>
      </c>
      <c r="AB243" s="2">
        <f t="shared" si="189"/>
        <v>-3461.8186918388665</v>
      </c>
      <c r="AC243" s="2">
        <f t="shared" si="189"/>
        <v>-2318.8893903942189</v>
      </c>
      <c r="AD243" s="2">
        <f t="shared" si="190"/>
        <v>-9955.8129572628641</v>
      </c>
      <c r="AE243" s="2">
        <f t="shared" si="191"/>
        <v>-81.898716944086814</v>
      </c>
      <c r="AF243" s="2">
        <f t="shared" si="192"/>
        <v>-155.56079299124332</v>
      </c>
      <c r="AG243" s="2">
        <f t="shared" si="193"/>
        <v>216.1610578545382</v>
      </c>
      <c r="AH243" s="2">
        <f t="shared" si="194"/>
        <v>194.69172965454709</v>
      </c>
      <c r="AI243" s="2">
        <f t="shared" si="195"/>
        <v>173.39327757375517</v>
      </c>
      <c r="AJ243" s="2">
        <f t="shared" si="196"/>
        <v>-106.73248592467411</v>
      </c>
      <c r="AK243" s="2">
        <f t="shared" si="197"/>
        <v>119.36599473358903</v>
      </c>
      <c r="AL243" s="2">
        <f t="shared" si="198"/>
        <v>281.70657521623116</v>
      </c>
      <c r="AM243" s="2">
        <f t="shared" si="199"/>
        <v>-149.39221850023756</v>
      </c>
      <c r="AN243" s="2">
        <f t="shared" si="200"/>
        <v>144.94786552490854</v>
      </c>
      <c r="AO243" s="2">
        <f t="shared" si="201"/>
        <v>15189.745040694117</v>
      </c>
      <c r="AP243" s="2">
        <f t="shared" si="202"/>
        <v>30044.934685855722</v>
      </c>
      <c r="AQ243" s="2">
        <f t="shared" si="203"/>
        <v>-31777.17977825247</v>
      </c>
      <c r="AR243" s="2">
        <f t="shared" si="204"/>
        <v>-27749.578249452879</v>
      </c>
      <c r="AS243" s="2">
        <f t="shared" si="205"/>
        <v>-14292.07830115551</v>
      </c>
      <c r="AT243" s="2">
        <f t="shared" si="206"/>
        <v>-19795.661144021487</v>
      </c>
      <c r="AU243" s="2">
        <f t="shared" si="207"/>
        <v>23054.289236522214</v>
      </c>
      <c r="AV243" s="2">
        <f t="shared" si="208"/>
        <v>41412.826964355263</v>
      </c>
      <c r="AW243" s="2">
        <f t="shared" si="209"/>
        <v>-21293.000295839138</v>
      </c>
      <c r="AX243" s="2">
        <f t="shared" si="210"/>
        <v>23378.454761016856</v>
      </c>
      <c r="AY243" s="2">
        <f t="shared" si="211"/>
        <v>-26.858273900005578</v>
      </c>
      <c r="AZ243" s="2">
        <f t="shared" si="212"/>
        <v>20.609078414005165</v>
      </c>
      <c r="BA243" s="2">
        <f t="shared" si="213"/>
        <v>26.858273900005599</v>
      </c>
      <c r="BB243" s="2">
        <f t="shared" si="214"/>
        <v>-20.609078414005182</v>
      </c>
      <c r="BC243" s="2">
        <f t="shared" si="215"/>
        <v>81.748497863648538</v>
      </c>
      <c r="BD243" s="2">
        <f t="shared" si="216"/>
        <v>129.21585017765929</v>
      </c>
      <c r="BE243" s="2">
        <f t="shared" si="217"/>
        <v>135.46504566365974</v>
      </c>
      <c r="BF243" s="2">
        <f t="shared" si="218"/>
        <v>87.997693349648941</v>
      </c>
      <c r="BG243" s="2">
        <f t="shared" si="219"/>
        <v>147.14729615456736</v>
      </c>
      <c r="BH243" s="2">
        <f t="shared" si="220"/>
        <v>232.58853031978671</v>
      </c>
      <c r="BI243" s="2">
        <f t="shared" si="221"/>
        <v>243.83708219458751</v>
      </c>
      <c r="BJ243" s="2">
        <f t="shared" si="222"/>
        <v>158.3958480293681</v>
      </c>
      <c r="BK243" s="2">
        <f t="shared" si="223"/>
        <v>4185.5230906188053</v>
      </c>
      <c r="BL243" s="2">
        <f t="shared" si="224"/>
        <v>6615.851529096155</v>
      </c>
      <c r="BM243" s="2">
        <f t="shared" si="225"/>
        <v>6935.8103379793783</v>
      </c>
      <c r="BN243" s="2">
        <f t="shared" si="226"/>
        <v>4505.481899502026</v>
      </c>
      <c r="BO243" s="2">
        <f t="shared" si="227"/>
        <v>2819.1520282745696</v>
      </c>
    </row>
    <row r="244" spans="6:67" x14ac:dyDescent="0.25">
      <c r="F244" s="5">
        <v>0.20599999999999999</v>
      </c>
      <c r="G244" s="5">
        <f t="shared" si="173"/>
        <v>5.3930673886624776</v>
      </c>
      <c r="H244" s="2">
        <f t="shared" si="174"/>
        <v>308.99999999999994</v>
      </c>
      <c r="I244" s="4">
        <f t="shared" si="175"/>
        <v>-0.62932039104983684</v>
      </c>
      <c r="J244" s="2">
        <f t="shared" si="176"/>
        <v>-0.77714596145697146</v>
      </c>
      <c r="K244" s="2">
        <f t="shared" si="177"/>
        <v>0.62932039104983606</v>
      </c>
      <c r="L244" s="2">
        <f t="shared" si="178"/>
        <v>0.7771459614569709</v>
      </c>
      <c r="M244" s="2">
        <f t="shared" si="179"/>
        <v>0</v>
      </c>
      <c r="N244" s="2">
        <f t="shared" si="180"/>
        <v>0</v>
      </c>
      <c r="O244" s="2">
        <f t="shared" si="181"/>
        <v>0</v>
      </c>
      <c r="P244" s="2">
        <f t="shared" si="182"/>
        <v>0</v>
      </c>
      <c r="Q244" s="5">
        <f t="shared" si="183"/>
        <v>4.6183418746918727</v>
      </c>
      <c r="R244" s="5">
        <f t="shared" si="183"/>
        <v>4.4705163042847378</v>
      </c>
      <c r="S244" s="5">
        <f t="shared" si="183"/>
        <v>5.8769826567915455</v>
      </c>
      <c r="T244" s="5">
        <f t="shared" si="172"/>
        <v>6.0248082271986805</v>
      </c>
      <c r="U244" s="2">
        <f t="shared" si="184"/>
        <v>1667.2022299145203</v>
      </c>
      <c r="V244" s="2">
        <f t="shared" si="185"/>
        <v>2547.5557484770566</v>
      </c>
      <c r="W244" s="2">
        <f t="shared" si="186"/>
        <v>3478.0534304496423</v>
      </c>
      <c r="X244" s="2">
        <f t="shared" si="187"/>
        <v>2307.1885911587788</v>
      </c>
      <c r="Y244" s="2">
        <f t="shared" si="188"/>
        <v>9999.9999999999982</v>
      </c>
      <c r="Z244" s="2">
        <f t="shared" si="189"/>
        <v>-1661.7890803765181</v>
      </c>
      <c r="AA244" s="2">
        <f t="shared" si="189"/>
        <v>-2539.8050032537394</v>
      </c>
      <c r="AB244" s="2">
        <f t="shared" si="189"/>
        <v>-3459.7728912977132</v>
      </c>
      <c r="AC244" s="2">
        <f t="shared" si="189"/>
        <v>-2294.4449338678032</v>
      </c>
      <c r="AD244" s="2">
        <f t="shared" si="190"/>
        <v>-9955.8119087957748</v>
      </c>
      <c r="AE244" s="2">
        <f t="shared" si="191"/>
        <v>-84.479852500092093</v>
      </c>
      <c r="AF244" s="2">
        <f t="shared" si="192"/>
        <v>-154.31942367426254</v>
      </c>
      <c r="AG244" s="2">
        <f t="shared" si="193"/>
        <v>224.1186593351575</v>
      </c>
      <c r="AH244" s="2">
        <f t="shared" si="194"/>
        <v>188.19394686807433</v>
      </c>
      <c r="AI244" s="2">
        <f t="shared" si="195"/>
        <v>173.51333002887719</v>
      </c>
      <c r="AJ244" s="2">
        <f t="shared" si="196"/>
        <v>-104.32392963686445</v>
      </c>
      <c r="AK244" s="2">
        <f t="shared" si="197"/>
        <v>124.96540530327316</v>
      </c>
      <c r="AL244" s="2">
        <f t="shared" si="198"/>
        <v>276.76349513943489</v>
      </c>
      <c r="AM244" s="2">
        <f t="shared" si="199"/>
        <v>-152.39645331771609</v>
      </c>
      <c r="AN244" s="2">
        <f t="shared" si="200"/>
        <v>145.00851748812752</v>
      </c>
      <c r="AO244" s="2">
        <f t="shared" si="201"/>
        <v>15738.065389334488</v>
      </c>
      <c r="AP244" s="2">
        <f t="shared" si="202"/>
        <v>29697.339922731553</v>
      </c>
      <c r="AQ244" s="2">
        <f t="shared" si="203"/>
        <v>-32832.149174141894</v>
      </c>
      <c r="AR244" s="2">
        <f t="shared" si="204"/>
        <v>-26895.334439079648</v>
      </c>
      <c r="AS244" s="2">
        <f t="shared" si="205"/>
        <v>-14292.078301155503</v>
      </c>
      <c r="AT244" s="2">
        <f t="shared" si="206"/>
        <v>-19434.892198651898</v>
      </c>
      <c r="AU244" s="2">
        <f t="shared" si="207"/>
        <v>24048.431697792617</v>
      </c>
      <c r="AV244" s="2">
        <f t="shared" si="208"/>
        <v>40544.327658082606</v>
      </c>
      <c r="AW244" s="2">
        <f t="shared" si="209"/>
        <v>-21779.412396206488</v>
      </c>
      <c r="AX244" s="2">
        <f t="shared" si="210"/>
        <v>23378.454761016841</v>
      </c>
      <c r="AY244" s="2">
        <f t="shared" si="211"/>
        <v>-26.309587460024083</v>
      </c>
      <c r="AZ244" s="2">
        <f t="shared" si="212"/>
        <v>21.305083845075053</v>
      </c>
      <c r="BA244" s="2">
        <f t="shared" si="213"/>
        <v>26.309587460024105</v>
      </c>
      <c r="BB244" s="2">
        <f t="shared" si="214"/>
        <v>-21.305083845075071</v>
      </c>
      <c r="BC244" s="2">
        <f t="shared" si="215"/>
        <v>82.297184303630047</v>
      </c>
      <c r="BD244" s="2">
        <f t="shared" si="216"/>
        <v>129.91185560872918</v>
      </c>
      <c r="BE244" s="2">
        <f t="shared" si="217"/>
        <v>134.91635922367823</v>
      </c>
      <c r="BF244" s="2">
        <f t="shared" si="218"/>
        <v>87.301687918579049</v>
      </c>
      <c r="BG244" s="2">
        <f t="shared" si="219"/>
        <v>148.13493174653408</v>
      </c>
      <c r="BH244" s="2">
        <f t="shared" si="220"/>
        <v>233.84134009571252</v>
      </c>
      <c r="BI244" s="2">
        <f t="shared" si="221"/>
        <v>242.84944660262082</v>
      </c>
      <c r="BJ244" s="2">
        <f t="shared" si="222"/>
        <v>157.14303825344228</v>
      </c>
      <c r="BK244" s="2">
        <f t="shared" si="223"/>
        <v>4213.615836345858</v>
      </c>
      <c r="BL244" s="2">
        <f t="shared" si="224"/>
        <v>6651.4870071669338</v>
      </c>
      <c r="BM244" s="2">
        <f t="shared" si="225"/>
        <v>6907.7175922523256</v>
      </c>
      <c r="BN244" s="2">
        <f t="shared" si="226"/>
        <v>4469.8464214312471</v>
      </c>
      <c r="BO244" s="2">
        <f t="shared" si="227"/>
        <v>2819.1520282745696</v>
      </c>
    </row>
    <row r="245" spans="6:67" x14ac:dyDescent="0.25">
      <c r="F245" s="5">
        <v>0.20699999999999999</v>
      </c>
      <c r="G245" s="5">
        <f t="shared" si="173"/>
        <v>5.4192473274423927</v>
      </c>
      <c r="H245" s="2">
        <f t="shared" si="174"/>
        <v>310.5</v>
      </c>
      <c r="I245" s="4">
        <f t="shared" si="175"/>
        <v>-0.6494480483301831</v>
      </c>
      <c r="J245" s="2">
        <f t="shared" si="176"/>
        <v>-0.76040596560003137</v>
      </c>
      <c r="K245" s="2">
        <f t="shared" si="177"/>
        <v>0.64944804833018244</v>
      </c>
      <c r="L245" s="2">
        <f t="shared" si="178"/>
        <v>0.76040596560003093</v>
      </c>
      <c r="M245" s="2">
        <f t="shared" si="179"/>
        <v>0</v>
      </c>
      <c r="N245" s="2">
        <f t="shared" si="180"/>
        <v>0</v>
      </c>
      <c r="O245" s="2">
        <f t="shared" si="181"/>
        <v>0</v>
      </c>
      <c r="P245" s="2">
        <f t="shared" si="182"/>
        <v>0</v>
      </c>
      <c r="Q245" s="5">
        <f t="shared" si="183"/>
        <v>4.5982142174115266</v>
      </c>
      <c r="R245" s="5">
        <f t="shared" si="183"/>
        <v>4.4872563001416781</v>
      </c>
      <c r="S245" s="5">
        <f t="shared" si="183"/>
        <v>5.8971103140718917</v>
      </c>
      <c r="T245" s="5">
        <f t="shared" si="172"/>
        <v>6.0080682313417402</v>
      </c>
      <c r="U245" s="2">
        <f t="shared" si="184"/>
        <v>1671.3669395319523</v>
      </c>
      <c r="V245" s="2">
        <f t="shared" si="185"/>
        <v>2570.5074401494167</v>
      </c>
      <c r="W245" s="2">
        <f t="shared" si="186"/>
        <v>3475.3055279356381</v>
      </c>
      <c r="X245" s="2">
        <f t="shared" si="187"/>
        <v>2282.8200923829904</v>
      </c>
      <c r="Y245" s="2">
        <f t="shared" si="188"/>
        <v>9999.9999999999964</v>
      </c>
      <c r="Z245" s="2">
        <f t="shared" si="189"/>
        <v>-1665.9874404533957</v>
      </c>
      <c r="AA245" s="2">
        <f t="shared" si="189"/>
        <v>-2562.628217688462</v>
      </c>
      <c r="AB245" s="2">
        <f t="shared" si="189"/>
        <v>-3456.9142115883574</v>
      </c>
      <c r="AC245" s="2">
        <f t="shared" si="189"/>
        <v>-2270.2809407969607</v>
      </c>
      <c r="AD245" s="2">
        <f t="shared" si="190"/>
        <v>-9955.8108105271749</v>
      </c>
      <c r="AE245" s="2">
        <f t="shared" si="191"/>
        <v>-87.019482710286596</v>
      </c>
      <c r="AF245" s="2">
        <f t="shared" si="192"/>
        <v>-152.92502759891636</v>
      </c>
      <c r="AG245" s="2">
        <f t="shared" si="193"/>
        <v>231.89265006754968</v>
      </c>
      <c r="AH245" s="2">
        <f t="shared" si="194"/>
        <v>181.69092476036994</v>
      </c>
      <c r="AI245" s="2">
        <f t="shared" si="195"/>
        <v>173.63906451871668</v>
      </c>
      <c r="AJ245" s="2">
        <f t="shared" si="196"/>
        <v>-101.88672357467682</v>
      </c>
      <c r="AK245" s="2">
        <f t="shared" si="197"/>
        <v>130.61031239620183</v>
      </c>
      <c r="AL245" s="2">
        <f t="shared" si="198"/>
        <v>271.51140871627837</v>
      </c>
      <c r="AM245" s="2">
        <f t="shared" si="199"/>
        <v>-155.1787095618279</v>
      </c>
      <c r="AN245" s="2">
        <f t="shared" si="200"/>
        <v>145.05628797597549</v>
      </c>
      <c r="AO245" s="2">
        <f t="shared" si="201"/>
        <v>16281.989953839264</v>
      </c>
      <c r="AP245" s="2">
        <f t="shared" si="202"/>
        <v>29319.437881633228</v>
      </c>
      <c r="AQ245" s="2">
        <f t="shared" si="203"/>
        <v>-33855.455887033415</v>
      </c>
      <c r="AR245" s="2">
        <f t="shared" si="204"/>
        <v>-26038.050249594591</v>
      </c>
      <c r="AS245" s="2">
        <f t="shared" si="205"/>
        <v>-14292.07830115551</v>
      </c>
      <c r="AT245" s="2">
        <f t="shared" si="206"/>
        <v>-19063.760872901454</v>
      </c>
      <c r="AU245" s="2">
        <f t="shared" si="207"/>
        <v>25041.1656033488</v>
      </c>
      <c r="AV245" s="2">
        <f t="shared" si="208"/>
        <v>39639.645835875417</v>
      </c>
      <c r="AW245" s="2">
        <f t="shared" si="209"/>
        <v>-22238.595805305937</v>
      </c>
      <c r="AX245" s="2">
        <f t="shared" si="210"/>
        <v>23378.45476101683</v>
      </c>
      <c r="AY245" s="2">
        <f t="shared" si="211"/>
        <v>-25.742869742990706</v>
      </c>
      <c r="AZ245" s="2">
        <f t="shared" si="212"/>
        <v>21.986487835890205</v>
      </c>
      <c r="BA245" s="2">
        <f t="shared" si="213"/>
        <v>25.742869742990727</v>
      </c>
      <c r="BB245" s="2">
        <f t="shared" si="214"/>
        <v>-21.986487835890223</v>
      </c>
      <c r="BC245" s="2">
        <f t="shared" si="215"/>
        <v>82.863902020663417</v>
      </c>
      <c r="BD245" s="2">
        <f t="shared" si="216"/>
        <v>130.59325959954433</v>
      </c>
      <c r="BE245" s="2">
        <f t="shared" si="217"/>
        <v>134.34964150664484</v>
      </c>
      <c r="BF245" s="2">
        <f t="shared" si="218"/>
        <v>86.620283927763893</v>
      </c>
      <c r="BG245" s="2">
        <f t="shared" si="219"/>
        <v>149.15502363719415</v>
      </c>
      <c r="BH245" s="2">
        <f t="shared" si="220"/>
        <v>235.06786727917978</v>
      </c>
      <c r="BI245" s="2">
        <f t="shared" si="221"/>
        <v>241.82935471196072</v>
      </c>
      <c r="BJ245" s="2">
        <f t="shared" si="222"/>
        <v>155.916511069975</v>
      </c>
      <c r="BK245" s="2">
        <f t="shared" si="223"/>
        <v>4242.6317834579668</v>
      </c>
      <c r="BL245" s="2">
        <f t="shared" si="224"/>
        <v>6686.37489149667</v>
      </c>
      <c r="BM245" s="2">
        <f t="shared" si="225"/>
        <v>6878.7016451402169</v>
      </c>
      <c r="BN245" s="2">
        <f t="shared" si="226"/>
        <v>4434.9585371015119</v>
      </c>
      <c r="BO245" s="2">
        <f t="shared" si="227"/>
        <v>2819.1520282745696</v>
      </c>
    </row>
    <row r="246" spans="6:67" x14ac:dyDescent="0.25">
      <c r="F246" s="5">
        <v>0.20799999999999999</v>
      </c>
      <c r="G246" s="5">
        <f t="shared" si="173"/>
        <v>5.4454272662223078</v>
      </c>
      <c r="H246" s="2">
        <f t="shared" si="174"/>
        <v>312</v>
      </c>
      <c r="I246" s="4">
        <f t="shared" si="175"/>
        <v>-0.66913060635885779</v>
      </c>
      <c r="J246" s="2">
        <f t="shared" si="176"/>
        <v>-0.74314482547739458</v>
      </c>
      <c r="K246" s="2">
        <f t="shared" si="177"/>
        <v>0.66913060635885713</v>
      </c>
      <c r="L246" s="2">
        <f t="shared" si="178"/>
        <v>0.74314482547739413</v>
      </c>
      <c r="M246" s="2">
        <f t="shared" si="179"/>
        <v>0</v>
      </c>
      <c r="N246" s="2">
        <f t="shared" si="180"/>
        <v>0</v>
      </c>
      <c r="O246" s="2">
        <f t="shared" si="181"/>
        <v>0</v>
      </c>
      <c r="P246" s="2">
        <f t="shared" si="182"/>
        <v>0</v>
      </c>
      <c r="Q246" s="5">
        <f t="shared" si="183"/>
        <v>4.5785316593828522</v>
      </c>
      <c r="R246" s="5">
        <f t="shared" si="183"/>
        <v>4.5045174402643147</v>
      </c>
      <c r="S246" s="5">
        <f t="shared" si="183"/>
        <v>5.9167928721005669</v>
      </c>
      <c r="T246" s="5">
        <f t="shared" si="172"/>
        <v>5.9908070912191036</v>
      </c>
      <c r="U246" s="2">
        <f t="shared" si="184"/>
        <v>1675.9488043301342</v>
      </c>
      <c r="V246" s="2">
        <f t="shared" si="185"/>
        <v>2593.561558071975</v>
      </c>
      <c r="W246" s="2">
        <f t="shared" si="186"/>
        <v>3471.7384512026342</v>
      </c>
      <c r="X246" s="2">
        <f t="shared" si="187"/>
        <v>2258.751186395255</v>
      </c>
      <c r="Y246" s="2">
        <f t="shared" si="188"/>
        <v>9999.9999999999982</v>
      </c>
      <c r="Z246" s="2">
        <f t="shared" si="189"/>
        <v>-1670.6006145119695</v>
      </c>
      <c r="AA246" s="2">
        <f t="shared" si="189"/>
        <v>-2585.550421420538</v>
      </c>
      <c r="AB246" s="2">
        <f t="shared" si="189"/>
        <v>-3453.2432743798236</v>
      </c>
      <c r="AC246" s="2">
        <f t="shared" si="189"/>
        <v>-2246.4153641775988</v>
      </c>
      <c r="AD246" s="2">
        <f t="shared" si="190"/>
        <v>-9955.8096744899303</v>
      </c>
      <c r="AE246" s="2">
        <f t="shared" si="191"/>
        <v>-89.518526080187257</v>
      </c>
      <c r="AF246" s="2">
        <f t="shared" si="192"/>
        <v>-151.37291653446638</v>
      </c>
      <c r="AG246" s="2">
        <f t="shared" si="193"/>
        <v>239.46908505230837</v>
      </c>
      <c r="AH246" s="2">
        <f t="shared" si="194"/>
        <v>175.19146103223662</v>
      </c>
      <c r="AI246" s="2">
        <f t="shared" si="195"/>
        <v>173.76910346989135</v>
      </c>
      <c r="AJ246" s="2">
        <f t="shared" si="196"/>
        <v>-99.420395373719572</v>
      </c>
      <c r="AK246" s="2">
        <f t="shared" si="197"/>
        <v>136.29678624479277</v>
      </c>
      <c r="AL246" s="2">
        <f t="shared" si="198"/>
        <v>265.95736277379086</v>
      </c>
      <c r="AM246" s="2">
        <f t="shared" si="199"/>
        <v>-157.74310003987333</v>
      </c>
      <c r="AN246" s="2">
        <f t="shared" si="200"/>
        <v>145.09065360499071</v>
      </c>
      <c r="AO246" s="2">
        <f t="shared" si="201"/>
        <v>16821.42959501738</v>
      </c>
      <c r="AP246" s="2">
        <f t="shared" si="202"/>
        <v>28910.87777157416</v>
      </c>
      <c r="AQ246" s="2">
        <f t="shared" si="203"/>
        <v>-34845.696824588675</v>
      </c>
      <c r="AR246" s="2">
        <f t="shared" si="204"/>
        <v>-25178.688843158383</v>
      </c>
      <c r="AS246" s="2">
        <f t="shared" si="205"/>
        <v>-14292.078301155514</v>
      </c>
      <c r="AT246" s="2">
        <f t="shared" si="206"/>
        <v>-18682.090225544485</v>
      </c>
      <c r="AU246" s="2">
        <f t="shared" si="207"/>
        <v>26031.471269725869</v>
      </c>
      <c r="AV246" s="2">
        <f t="shared" si="208"/>
        <v>38700.066981332166</v>
      </c>
      <c r="AW246" s="2">
        <f t="shared" si="209"/>
        <v>-22670.993264496716</v>
      </c>
      <c r="AX246" s="2">
        <f t="shared" si="210"/>
        <v>23378.454761016834</v>
      </c>
      <c r="AY246" s="2">
        <f t="shared" si="211"/>
        <v>-25.158509148920519</v>
      </c>
      <c r="AZ246" s="2">
        <f t="shared" si="212"/>
        <v>22.652823386192217</v>
      </c>
      <c r="BA246" s="2">
        <f t="shared" si="213"/>
        <v>25.15850914892054</v>
      </c>
      <c r="BB246" s="2">
        <f t="shared" si="214"/>
        <v>-22.652823386192235</v>
      </c>
      <c r="BC246" s="2">
        <f t="shared" si="215"/>
        <v>83.448262614733608</v>
      </c>
      <c r="BD246" s="2">
        <f t="shared" si="216"/>
        <v>131.25959514984635</v>
      </c>
      <c r="BE246" s="2">
        <f t="shared" si="217"/>
        <v>133.76528091257467</v>
      </c>
      <c r="BF246" s="2">
        <f t="shared" si="218"/>
        <v>85.953948377461884</v>
      </c>
      <c r="BG246" s="2">
        <f t="shared" si="219"/>
        <v>150.2068727065205</v>
      </c>
      <c r="BH246" s="2">
        <f t="shared" si="220"/>
        <v>236.26727126972341</v>
      </c>
      <c r="BI246" s="2">
        <f t="shared" si="221"/>
        <v>240.7775056426344</v>
      </c>
      <c r="BJ246" s="2">
        <f t="shared" si="222"/>
        <v>154.7171070794314</v>
      </c>
      <c r="BK246" s="2">
        <f t="shared" si="223"/>
        <v>4272.5510458743611</v>
      </c>
      <c r="BL246" s="2">
        <f t="shared" si="224"/>
        <v>6720.4912716721337</v>
      </c>
      <c r="BM246" s="2">
        <f t="shared" si="225"/>
        <v>6848.7823827238226</v>
      </c>
      <c r="BN246" s="2">
        <f t="shared" si="226"/>
        <v>4400.8421569260481</v>
      </c>
      <c r="BO246" s="2">
        <f t="shared" si="227"/>
        <v>2819.1520282745696</v>
      </c>
    </row>
    <row r="247" spans="6:67" x14ac:dyDescent="0.25">
      <c r="F247" s="5">
        <v>0.20899999999999999</v>
      </c>
      <c r="G247" s="5">
        <f t="shared" si="173"/>
        <v>5.4716072050022229</v>
      </c>
      <c r="H247" s="2">
        <f t="shared" si="174"/>
        <v>313.5</v>
      </c>
      <c r="I247" s="4">
        <f t="shared" si="175"/>
        <v>-0.68835457569375369</v>
      </c>
      <c r="J247" s="2">
        <f t="shared" si="176"/>
        <v>-0.72537437101228797</v>
      </c>
      <c r="K247" s="2">
        <f t="shared" si="177"/>
        <v>0.68835457569375302</v>
      </c>
      <c r="L247" s="2">
        <f t="shared" si="178"/>
        <v>0.72537437101228741</v>
      </c>
      <c r="M247" s="2">
        <f t="shared" si="179"/>
        <v>0</v>
      </c>
      <c r="N247" s="2">
        <f t="shared" si="180"/>
        <v>0</v>
      </c>
      <c r="O247" s="2">
        <f t="shared" si="181"/>
        <v>0</v>
      </c>
      <c r="P247" s="2">
        <f t="shared" si="182"/>
        <v>0</v>
      </c>
      <c r="Q247" s="5">
        <f t="shared" si="183"/>
        <v>4.5593076900479561</v>
      </c>
      <c r="R247" s="5">
        <f t="shared" si="183"/>
        <v>4.5222878947294216</v>
      </c>
      <c r="S247" s="5">
        <f t="shared" si="183"/>
        <v>5.9360168414354622</v>
      </c>
      <c r="T247" s="5">
        <f t="shared" si="172"/>
        <v>5.9730366367539967</v>
      </c>
      <c r="U247" s="2">
        <f t="shared" si="184"/>
        <v>1680.9436411385509</v>
      </c>
      <c r="V247" s="2">
        <f t="shared" si="185"/>
        <v>2616.7033450931344</v>
      </c>
      <c r="W247" s="2">
        <f t="shared" si="186"/>
        <v>3467.3536019575945</v>
      </c>
      <c r="X247" s="2">
        <f t="shared" si="187"/>
        <v>2234.9994118107179</v>
      </c>
      <c r="Y247" s="2">
        <f t="shared" si="188"/>
        <v>9999.9999999999964</v>
      </c>
      <c r="Z247" s="2">
        <f t="shared" si="189"/>
        <v>-1675.62443874624</v>
      </c>
      <c r="AA247" s="2">
        <f t="shared" si="189"/>
        <v>-2608.5568618554694</v>
      </c>
      <c r="AB247" s="2">
        <f t="shared" si="189"/>
        <v>-3448.7616655388765</v>
      </c>
      <c r="AC247" s="2">
        <f t="shared" si="189"/>
        <v>-2222.8655469901091</v>
      </c>
      <c r="AD247" s="2">
        <f t="shared" si="190"/>
        <v>-9955.8085131306943</v>
      </c>
      <c r="AE247" s="2">
        <f t="shared" si="191"/>
        <v>-91.977836816146834</v>
      </c>
      <c r="AF247" s="2">
        <f t="shared" si="192"/>
        <v>-149.65845319882081</v>
      </c>
      <c r="AG247" s="2">
        <f t="shared" si="193"/>
        <v>246.83436755447931</v>
      </c>
      <c r="AH247" s="2">
        <f t="shared" si="194"/>
        <v>168.70394460892854</v>
      </c>
      <c r="AI247" s="2">
        <f t="shared" si="195"/>
        <v>173.90202214844021</v>
      </c>
      <c r="AJ247" s="2">
        <f t="shared" si="196"/>
        <v>-96.924416403191174</v>
      </c>
      <c r="AK247" s="2">
        <f t="shared" si="197"/>
        <v>142.02056919503798</v>
      </c>
      <c r="AL247" s="2">
        <f t="shared" si="198"/>
        <v>260.109150765207</v>
      </c>
      <c r="AM247" s="2">
        <f t="shared" si="199"/>
        <v>-160.09406569890305</v>
      </c>
      <c r="AN247" s="2">
        <f t="shared" si="200"/>
        <v>145.11123785815076</v>
      </c>
      <c r="AO247" s="2">
        <f t="shared" si="201"/>
        <v>17356.27870291561</v>
      </c>
      <c r="AP247" s="2">
        <f t="shared" si="202"/>
        <v>28471.343146090236</v>
      </c>
      <c r="AQ247" s="2">
        <f t="shared" si="203"/>
        <v>-35801.530761835893</v>
      </c>
      <c r="AR247" s="2">
        <f t="shared" si="204"/>
        <v>-24318.169388325474</v>
      </c>
      <c r="AS247" s="2">
        <f t="shared" si="205"/>
        <v>-14292.078301155521</v>
      </c>
      <c r="AT247" s="2">
        <f t="shared" si="206"/>
        <v>-18289.701545969718</v>
      </c>
      <c r="AU247" s="2">
        <f t="shared" si="207"/>
        <v>27018.295812420158</v>
      </c>
      <c r="AV247" s="2">
        <f t="shared" si="208"/>
        <v>37726.941571457755</v>
      </c>
      <c r="AW247" s="2">
        <f t="shared" si="209"/>
        <v>-23077.081076891354</v>
      </c>
      <c r="AX247" s="2">
        <f t="shared" si="210"/>
        <v>23378.454761016841</v>
      </c>
      <c r="AY247" s="2">
        <f t="shared" si="211"/>
        <v>-24.556906169375232</v>
      </c>
      <c r="AZ247" s="2">
        <f t="shared" si="212"/>
        <v>23.303633822879107</v>
      </c>
      <c r="BA247" s="2">
        <f t="shared" si="213"/>
        <v>24.556906169375257</v>
      </c>
      <c r="BB247" s="2">
        <f t="shared" si="214"/>
        <v>-23.303633822879124</v>
      </c>
      <c r="BC247" s="2">
        <f t="shared" si="215"/>
        <v>84.049865594278884</v>
      </c>
      <c r="BD247" s="2">
        <f t="shared" si="216"/>
        <v>131.91040558653322</v>
      </c>
      <c r="BE247" s="2">
        <f t="shared" si="217"/>
        <v>133.16367793302939</v>
      </c>
      <c r="BF247" s="2">
        <f t="shared" si="218"/>
        <v>85.303137940775002</v>
      </c>
      <c r="BG247" s="2">
        <f t="shared" si="219"/>
        <v>151.28975806970197</v>
      </c>
      <c r="BH247" s="2">
        <f t="shared" si="220"/>
        <v>237.43873005575978</v>
      </c>
      <c r="BI247" s="2">
        <f t="shared" si="221"/>
        <v>239.69462027945292</v>
      </c>
      <c r="BJ247" s="2">
        <f t="shared" si="222"/>
        <v>153.545648293395</v>
      </c>
      <c r="BK247" s="2">
        <f t="shared" si="223"/>
        <v>4303.3531184270787</v>
      </c>
      <c r="BL247" s="2">
        <f t="shared" si="224"/>
        <v>6753.8127660305008</v>
      </c>
      <c r="BM247" s="2">
        <f t="shared" si="225"/>
        <v>6817.980310171105</v>
      </c>
      <c r="BN247" s="2">
        <f t="shared" si="226"/>
        <v>4367.5206625676801</v>
      </c>
      <c r="BO247" s="2">
        <f t="shared" si="227"/>
        <v>2819.1520282745696</v>
      </c>
    </row>
    <row r="248" spans="6:67" x14ac:dyDescent="0.25">
      <c r="F248" s="5">
        <v>0.21</v>
      </c>
      <c r="G248" s="5">
        <f t="shared" si="173"/>
        <v>5.4977871437821371</v>
      </c>
      <c r="H248" s="2">
        <f t="shared" si="174"/>
        <v>314.99999999999994</v>
      </c>
      <c r="I248" s="4">
        <f t="shared" si="175"/>
        <v>-0.7071067811865468</v>
      </c>
      <c r="J248" s="2">
        <f t="shared" si="176"/>
        <v>-0.70710678118654835</v>
      </c>
      <c r="K248" s="2">
        <f t="shared" si="177"/>
        <v>0.70710678118654668</v>
      </c>
      <c r="L248" s="2">
        <f t="shared" si="178"/>
        <v>0.70710678118654846</v>
      </c>
      <c r="M248" s="2">
        <f t="shared" si="179"/>
        <v>0</v>
      </c>
      <c r="N248" s="2">
        <f t="shared" si="180"/>
        <v>0</v>
      </c>
      <c r="O248" s="2">
        <f t="shared" si="181"/>
        <v>0</v>
      </c>
      <c r="P248" s="2">
        <f t="shared" si="182"/>
        <v>0</v>
      </c>
      <c r="Q248" s="5">
        <f t="shared" si="183"/>
        <v>4.5405554845551626</v>
      </c>
      <c r="R248" s="5">
        <f t="shared" si="183"/>
        <v>4.5405554845551617</v>
      </c>
      <c r="S248" s="5">
        <f t="shared" si="183"/>
        <v>5.9547690469282566</v>
      </c>
      <c r="T248" s="5">
        <f t="shared" si="172"/>
        <v>5.9547690469282584</v>
      </c>
      <c r="U248" s="2">
        <f t="shared" si="184"/>
        <v>1686.3473998063002</v>
      </c>
      <c r="V248" s="2">
        <f t="shared" si="185"/>
        <v>2639.917567927283</v>
      </c>
      <c r="W248" s="2">
        <f t="shared" si="186"/>
        <v>3462.1533584179097</v>
      </c>
      <c r="X248" s="2">
        <f t="shared" si="187"/>
        <v>2211.5816738485055</v>
      </c>
      <c r="Y248" s="2">
        <f t="shared" si="188"/>
        <v>9999.9999999999982</v>
      </c>
      <c r="Z248" s="2">
        <f t="shared" si="189"/>
        <v>-1681.0548803727595</v>
      </c>
      <c r="AA248" s="2">
        <f t="shared" si="189"/>
        <v>-2631.6323148217807</v>
      </c>
      <c r="AB248" s="2">
        <f t="shared" si="189"/>
        <v>-3443.4719364447342</v>
      </c>
      <c r="AC248" s="2">
        <f t="shared" si="189"/>
        <v>-2199.6482075342965</v>
      </c>
      <c r="AD248" s="2">
        <f t="shared" si="190"/>
        <v>-9955.8073391735707</v>
      </c>
      <c r="AE248" s="2">
        <f t="shared" si="191"/>
        <v>-94.398204454315405</v>
      </c>
      <c r="AF248" s="2">
        <f t="shared" si="192"/>
        <v>-147.77707034052625</v>
      </c>
      <c r="AG248" s="2">
        <f t="shared" si="193"/>
        <v>253.97529419410384</v>
      </c>
      <c r="AH248" s="2">
        <f t="shared" si="194"/>
        <v>162.23634487024484</v>
      </c>
      <c r="AI248" s="2">
        <f t="shared" si="195"/>
        <v>174.03636426950703</v>
      </c>
      <c r="AJ248" s="2">
        <f t="shared" si="196"/>
        <v>-94.398204454315604</v>
      </c>
      <c r="AK248" s="2">
        <f t="shared" si="197"/>
        <v>147.77707034052591</v>
      </c>
      <c r="AL248" s="2">
        <f t="shared" si="198"/>
        <v>253.97529419410444</v>
      </c>
      <c r="AM248" s="2">
        <f t="shared" si="199"/>
        <v>-162.23634487024441</v>
      </c>
      <c r="AN248" s="2">
        <f t="shared" si="200"/>
        <v>145.11781521007032</v>
      </c>
      <c r="AO248" s="2">
        <f t="shared" si="201"/>
        <v>17886.415227590034</v>
      </c>
      <c r="AP248" s="2">
        <f t="shared" si="202"/>
        <v>28000.554210823233</v>
      </c>
      <c r="AQ248" s="2">
        <f t="shared" si="203"/>
        <v>-36721.681758676204</v>
      </c>
      <c r="AR248" s="2">
        <f t="shared" si="204"/>
        <v>-23457.365980892635</v>
      </c>
      <c r="AS248" s="2">
        <f t="shared" si="205"/>
        <v>-14292.078301155572</v>
      </c>
      <c r="AT248" s="2">
        <f t="shared" si="206"/>
        <v>-17886.415227590074</v>
      </c>
      <c r="AU248" s="2">
        <f t="shared" si="207"/>
        <v>28000.554210823168</v>
      </c>
      <c r="AV248" s="2">
        <f t="shared" si="208"/>
        <v>36721.681758676292</v>
      </c>
      <c r="AW248" s="2">
        <f t="shared" si="209"/>
        <v>-23457.365980892573</v>
      </c>
      <c r="AX248" s="2">
        <f t="shared" si="210"/>
        <v>23378.454761016808</v>
      </c>
      <c r="AY248" s="2">
        <f t="shared" si="211"/>
        <v>-23.938473112986312</v>
      </c>
      <c r="AZ248" s="2">
        <f t="shared" si="212"/>
        <v>23.938473112986255</v>
      </c>
      <c r="BA248" s="2">
        <f t="shared" si="213"/>
        <v>23.938473112986312</v>
      </c>
      <c r="BB248" s="2">
        <f t="shared" si="214"/>
        <v>-23.938473112986252</v>
      </c>
      <c r="BC248" s="2">
        <f t="shared" si="215"/>
        <v>84.668298650667808</v>
      </c>
      <c r="BD248" s="2">
        <f t="shared" si="216"/>
        <v>132.54524487664037</v>
      </c>
      <c r="BE248" s="2">
        <f t="shared" si="217"/>
        <v>132.54524487664042</v>
      </c>
      <c r="BF248" s="2">
        <f t="shared" si="218"/>
        <v>84.668298650667879</v>
      </c>
      <c r="BG248" s="2">
        <f t="shared" si="219"/>
        <v>152.40293757120205</v>
      </c>
      <c r="BH248" s="2">
        <f t="shared" si="220"/>
        <v>238.58144077795265</v>
      </c>
      <c r="BI248" s="2">
        <f t="shared" si="221"/>
        <v>238.58144077795276</v>
      </c>
      <c r="BJ248" s="2">
        <f t="shared" si="222"/>
        <v>152.40293757120219</v>
      </c>
      <c r="BK248" s="2">
        <f t="shared" si="223"/>
        <v>4335.0168909141921</v>
      </c>
      <c r="BL248" s="2">
        <f t="shared" si="224"/>
        <v>6786.316537683987</v>
      </c>
      <c r="BM248" s="2">
        <f t="shared" si="225"/>
        <v>6786.3165376839897</v>
      </c>
      <c r="BN248" s="2">
        <f t="shared" si="226"/>
        <v>4335.0168909141958</v>
      </c>
      <c r="BO248" s="2">
        <f t="shared" si="227"/>
        <v>2819.1520282745701</v>
      </c>
    </row>
    <row r="249" spans="6:67" x14ac:dyDescent="0.25">
      <c r="F249" s="5">
        <v>0.21099999999999999</v>
      </c>
      <c r="G249" s="5">
        <f t="shared" si="173"/>
        <v>5.5239670825620522</v>
      </c>
      <c r="H249" s="2">
        <f t="shared" si="174"/>
        <v>316.49999999999994</v>
      </c>
      <c r="I249" s="4">
        <f t="shared" si="175"/>
        <v>-0.72537437101228697</v>
      </c>
      <c r="J249" s="2">
        <f t="shared" si="176"/>
        <v>-0.68835457569375469</v>
      </c>
      <c r="K249" s="2">
        <f t="shared" si="177"/>
        <v>0.72537437101228686</v>
      </c>
      <c r="L249" s="2">
        <f t="shared" si="178"/>
        <v>0.6883545756937548</v>
      </c>
      <c r="M249" s="2">
        <f t="shared" si="179"/>
        <v>0</v>
      </c>
      <c r="N249" s="2">
        <f t="shared" si="180"/>
        <v>0</v>
      </c>
      <c r="O249" s="2">
        <f t="shared" si="181"/>
        <v>0</v>
      </c>
      <c r="P249" s="2">
        <f t="shared" si="182"/>
        <v>0</v>
      </c>
      <c r="Q249" s="5">
        <f t="shared" si="183"/>
        <v>4.5222878947294225</v>
      </c>
      <c r="R249" s="5">
        <f t="shared" si="183"/>
        <v>4.5593076900479552</v>
      </c>
      <c r="S249" s="5">
        <f t="shared" si="183"/>
        <v>5.9730366367539967</v>
      </c>
      <c r="T249" s="5">
        <f t="shared" si="172"/>
        <v>5.9360168414354639</v>
      </c>
      <c r="U249" s="2">
        <f t="shared" si="184"/>
        <v>1692.1561676962576</v>
      </c>
      <c r="V249" s="2">
        <f t="shared" si="185"/>
        <v>2663.1885258765237</v>
      </c>
      <c r="W249" s="2">
        <f t="shared" si="186"/>
        <v>3456.1410753998871</v>
      </c>
      <c r="X249" s="2">
        <f t="shared" si="187"/>
        <v>2188.5142310273295</v>
      </c>
      <c r="Y249" s="2">
        <f t="shared" si="188"/>
        <v>9999.9999999999982</v>
      </c>
      <c r="Z249" s="2">
        <f t="shared" si="189"/>
        <v>-1686.8880421055217</v>
      </c>
      <c r="AA249" s="2">
        <f t="shared" si="189"/>
        <v>-2654.7610935514149</v>
      </c>
      <c r="AB249" s="2">
        <f t="shared" si="189"/>
        <v>-3437.3776035223354</v>
      </c>
      <c r="AC249" s="2">
        <f t="shared" si="189"/>
        <v>-2176.7794263014002</v>
      </c>
      <c r="AD249" s="2">
        <f t="shared" si="190"/>
        <v>-9955.8061654806734</v>
      </c>
      <c r="AE249" s="2">
        <f t="shared" si="191"/>
        <v>-96.780353456250296</v>
      </c>
      <c r="AF249" s="2">
        <f t="shared" si="192"/>
        <v>-145.72429060012465</v>
      </c>
      <c r="AG249" s="2">
        <f t="shared" si="193"/>
        <v>260.87909887749208</v>
      </c>
      <c r="AH249" s="2">
        <f t="shared" si="194"/>
        <v>155.79620313158264</v>
      </c>
      <c r="AI249" s="2">
        <f t="shared" si="195"/>
        <v>174.17065795269977</v>
      </c>
      <c r="AJ249" s="2">
        <f t="shared" si="196"/>
        <v>-91.841126184123652</v>
      </c>
      <c r="AK249" s="2">
        <f t="shared" si="197"/>
        <v>153.56136120507841</v>
      </c>
      <c r="AL249" s="2">
        <f t="shared" si="198"/>
        <v>247.56502103124811</v>
      </c>
      <c r="AM249" s="2">
        <f t="shared" si="199"/>
        <v>-164.17494245429702</v>
      </c>
      <c r="AN249" s="2">
        <f t="shared" si="200"/>
        <v>145.11031359790582</v>
      </c>
      <c r="AO249" s="2">
        <f t="shared" si="201"/>
        <v>18411.700736958523</v>
      </c>
      <c r="AP249" s="2">
        <f t="shared" si="202"/>
        <v>27498.270115833158</v>
      </c>
      <c r="AQ249" s="2">
        <f t="shared" si="203"/>
        <v>-37604.942380468827</v>
      </c>
      <c r="AR249" s="2">
        <f t="shared" si="204"/>
        <v>-22597.106773478423</v>
      </c>
      <c r="AS249" s="2">
        <f t="shared" si="205"/>
        <v>-14292.078301155569</v>
      </c>
      <c r="AT249" s="2">
        <f t="shared" si="206"/>
        <v>-17472.05161233191</v>
      </c>
      <c r="AU249" s="2">
        <f t="shared" si="207"/>
        <v>28977.130527672347</v>
      </c>
      <c r="AV249" s="2">
        <f t="shared" si="208"/>
        <v>35685.757852419702</v>
      </c>
      <c r="AW249" s="2">
        <f t="shared" si="209"/>
        <v>-23812.382006743315</v>
      </c>
      <c r="AX249" s="2">
        <f t="shared" si="210"/>
        <v>23378.454761016819</v>
      </c>
      <c r="AY249" s="2">
        <f t="shared" si="211"/>
        <v>-23.303633822879139</v>
      </c>
      <c r="AZ249" s="2">
        <f t="shared" si="212"/>
        <v>24.5569061693752</v>
      </c>
      <c r="BA249" s="2">
        <f t="shared" si="213"/>
        <v>23.303633822879146</v>
      </c>
      <c r="BB249" s="2">
        <f t="shared" si="214"/>
        <v>-24.556906169375196</v>
      </c>
      <c r="BC249" s="2">
        <f t="shared" si="215"/>
        <v>85.303137940774988</v>
      </c>
      <c r="BD249" s="2">
        <f t="shared" si="216"/>
        <v>133.16367793302933</v>
      </c>
      <c r="BE249" s="2">
        <f t="shared" si="217"/>
        <v>131.91040558653327</v>
      </c>
      <c r="BF249" s="2">
        <f t="shared" si="218"/>
        <v>84.049865594278927</v>
      </c>
      <c r="BG249" s="2">
        <f t="shared" si="219"/>
        <v>153.54564829339498</v>
      </c>
      <c r="BH249" s="2">
        <f t="shared" si="220"/>
        <v>239.69462027945281</v>
      </c>
      <c r="BI249" s="2">
        <f t="shared" si="221"/>
        <v>237.43873005575989</v>
      </c>
      <c r="BJ249" s="2">
        <f t="shared" si="222"/>
        <v>151.28975806970206</v>
      </c>
      <c r="BK249" s="2">
        <f t="shared" si="223"/>
        <v>4367.5206625676792</v>
      </c>
      <c r="BL249" s="2">
        <f t="shared" si="224"/>
        <v>6817.9803101711022</v>
      </c>
      <c r="BM249" s="2">
        <f t="shared" si="225"/>
        <v>6753.8127660305045</v>
      </c>
      <c r="BN249" s="2">
        <f t="shared" si="226"/>
        <v>4303.3531184270814</v>
      </c>
      <c r="BO249" s="2">
        <f t="shared" si="227"/>
        <v>2819.1520282745701</v>
      </c>
    </row>
    <row r="250" spans="6:67" x14ac:dyDescent="0.25">
      <c r="F250" s="5">
        <v>0.21199999999999999</v>
      </c>
      <c r="G250" s="5">
        <f t="shared" si="173"/>
        <v>5.5501470213419672</v>
      </c>
      <c r="H250" s="2">
        <f t="shared" si="174"/>
        <v>317.99999999999994</v>
      </c>
      <c r="I250" s="4">
        <f t="shared" si="175"/>
        <v>-0.74314482547739369</v>
      </c>
      <c r="J250" s="2">
        <f t="shared" si="176"/>
        <v>-0.6691306063588589</v>
      </c>
      <c r="K250" s="2">
        <f t="shared" si="177"/>
        <v>0.74314482547739358</v>
      </c>
      <c r="L250" s="2">
        <f t="shared" si="178"/>
        <v>0.6691306063588589</v>
      </c>
      <c r="M250" s="2">
        <f t="shared" si="179"/>
        <v>0</v>
      </c>
      <c r="N250" s="2">
        <f t="shared" si="180"/>
        <v>0</v>
      </c>
      <c r="O250" s="2">
        <f t="shared" si="181"/>
        <v>0</v>
      </c>
      <c r="P250" s="2">
        <f t="shared" si="182"/>
        <v>0</v>
      </c>
      <c r="Q250" s="5">
        <f t="shared" si="183"/>
        <v>4.5045174402643156</v>
      </c>
      <c r="R250" s="5">
        <f t="shared" si="183"/>
        <v>4.5785316593828504</v>
      </c>
      <c r="S250" s="5">
        <f t="shared" si="183"/>
        <v>5.9908070912191036</v>
      </c>
      <c r="T250" s="5">
        <f t="shared" si="172"/>
        <v>5.9167928721005687</v>
      </c>
      <c r="U250" s="2">
        <f t="shared" si="184"/>
        <v>1698.3661729399225</v>
      </c>
      <c r="V250" s="2">
        <f t="shared" si="185"/>
        <v>2686.5000610178299</v>
      </c>
      <c r="W250" s="2">
        <f t="shared" si="186"/>
        <v>3449.321082592845</v>
      </c>
      <c r="X250" s="2">
        <f t="shared" si="187"/>
        <v>2165.8126834494001</v>
      </c>
      <c r="Y250" s="2">
        <f t="shared" si="188"/>
        <v>9999.9999999999964</v>
      </c>
      <c r="Z250" s="2">
        <f t="shared" si="189"/>
        <v>-1693.1201653974163</v>
      </c>
      <c r="AA250" s="2">
        <f t="shared" si="189"/>
        <v>-2677.9270591243881</v>
      </c>
      <c r="AB250" s="2">
        <f t="shared" si="189"/>
        <v>-3430.4831459919637</v>
      </c>
      <c r="AC250" s="2">
        <f t="shared" si="189"/>
        <v>-2154.27463439746</v>
      </c>
      <c r="AD250" s="2">
        <f t="shared" si="190"/>
        <v>-9955.805004911228</v>
      </c>
      <c r="AE250" s="2">
        <f t="shared" si="191"/>
        <v>-99.12494274186848</v>
      </c>
      <c r="AF250" s="2">
        <f t="shared" si="192"/>
        <v>-143.49574709877399</v>
      </c>
      <c r="AG250" s="2">
        <f t="shared" si="193"/>
        <v>267.53349535285741</v>
      </c>
      <c r="AH250" s="2">
        <f t="shared" si="194"/>
        <v>149.39062633610888</v>
      </c>
      <c r="AI250" s="2">
        <f t="shared" si="195"/>
        <v>174.30343184832384</v>
      </c>
      <c r="AJ250" s="2">
        <f t="shared" si="196"/>
        <v>-89.252499335570349</v>
      </c>
      <c r="AK250" s="2">
        <f t="shared" si="197"/>
        <v>159.36817255266294</v>
      </c>
      <c r="AL250" s="2">
        <f t="shared" si="198"/>
        <v>240.88824120085064</v>
      </c>
      <c r="AM250" s="2">
        <f t="shared" si="199"/>
        <v>-165.91509920705383</v>
      </c>
      <c r="AN250" s="2">
        <f t="shared" si="200"/>
        <v>145.08881521088941</v>
      </c>
      <c r="AO250" s="2">
        <f t="shared" si="201"/>
        <v>18931.980497792218</v>
      </c>
      <c r="AP250" s="2">
        <f t="shared" si="202"/>
        <v>26964.291222179578</v>
      </c>
      <c r="AQ250" s="2">
        <f t="shared" si="203"/>
        <v>-38450.176709084306</v>
      </c>
      <c r="AR250" s="2">
        <f t="shared" si="204"/>
        <v>-21738.173312043065</v>
      </c>
      <c r="AS250" s="2">
        <f t="shared" si="205"/>
        <v>-14292.078301155576</v>
      </c>
      <c r="AT250" s="2">
        <f t="shared" si="206"/>
        <v>-17046.431806779972</v>
      </c>
      <c r="AU250" s="2">
        <f t="shared" si="207"/>
        <v>29946.87928485154</v>
      </c>
      <c r="AV250" s="2">
        <f t="shared" si="208"/>
        <v>34620.694612826192</v>
      </c>
      <c r="AW250" s="2">
        <f t="shared" si="209"/>
        <v>-24142.687329880948</v>
      </c>
      <c r="AX250" s="2">
        <f t="shared" si="210"/>
        <v>23378.454761016812</v>
      </c>
      <c r="AY250" s="2">
        <f t="shared" si="211"/>
        <v>-22.652823386192249</v>
      </c>
      <c r="AZ250" s="2">
        <f t="shared" si="212"/>
        <v>25.158509148920487</v>
      </c>
      <c r="BA250" s="2">
        <f t="shared" si="213"/>
        <v>22.652823386192253</v>
      </c>
      <c r="BB250" s="2">
        <f t="shared" si="214"/>
        <v>-25.158509148920484</v>
      </c>
      <c r="BC250" s="2">
        <f t="shared" si="215"/>
        <v>85.95394837746187</v>
      </c>
      <c r="BD250" s="2">
        <f t="shared" si="216"/>
        <v>133.76528091257461</v>
      </c>
      <c r="BE250" s="2">
        <f t="shared" si="217"/>
        <v>131.25959514984638</v>
      </c>
      <c r="BF250" s="2">
        <f t="shared" si="218"/>
        <v>83.448262614733636</v>
      </c>
      <c r="BG250" s="2">
        <f t="shared" si="219"/>
        <v>154.71710707943137</v>
      </c>
      <c r="BH250" s="2">
        <f t="shared" si="220"/>
        <v>240.77750564263428</v>
      </c>
      <c r="BI250" s="2">
        <f t="shared" si="221"/>
        <v>236.26727126972349</v>
      </c>
      <c r="BJ250" s="2">
        <f t="shared" si="222"/>
        <v>150.20687270652053</v>
      </c>
      <c r="BK250" s="2">
        <f t="shared" si="223"/>
        <v>4400.8421569260481</v>
      </c>
      <c r="BL250" s="2">
        <f t="shared" si="224"/>
        <v>6848.7823827238199</v>
      </c>
      <c r="BM250" s="2">
        <f t="shared" si="225"/>
        <v>6720.4912716721346</v>
      </c>
      <c r="BN250" s="2">
        <f t="shared" si="226"/>
        <v>4272.551045874362</v>
      </c>
      <c r="BO250" s="2">
        <f t="shared" si="227"/>
        <v>2819.1520282745696</v>
      </c>
    </row>
    <row r="251" spans="6:67" x14ac:dyDescent="0.25">
      <c r="F251" s="5">
        <v>0.21299999999999999</v>
      </c>
      <c r="G251" s="5">
        <f t="shared" si="173"/>
        <v>5.5763269601218823</v>
      </c>
      <c r="H251" s="2">
        <f t="shared" si="174"/>
        <v>319.5</v>
      </c>
      <c r="I251" s="4">
        <f t="shared" si="175"/>
        <v>-0.76040596560003049</v>
      </c>
      <c r="J251" s="2">
        <f t="shared" si="176"/>
        <v>-0.64944804833018421</v>
      </c>
      <c r="K251" s="2">
        <f t="shared" si="177"/>
        <v>0.76040596560003038</v>
      </c>
      <c r="L251" s="2">
        <f t="shared" si="178"/>
        <v>0.64944804833018432</v>
      </c>
      <c r="M251" s="2">
        <f t="shared" si="179"/>
        <v>0</v>
      </c>
      <c r="N251" s="2">
        <f t="shared" si="180"/>
        <v>0</v>
      </c>
      <c r="O251" s="2">
        <f t="shared" si="181"/>
        <v>0</v>
      </c>
      <c r="P251" s="2">
        <f t="shared" si="182"/>
        <v>0</v>
      </c>
      <c r="Q251" s="5">
        <f t="shared" si="183"/>
        <v>4.487256300141679</v>
      </c>
      <c r="R251" s="5">
        <f t="shared" si="183"/>
        <v>4.5982142174115257</v>
      </c>
      <c r="S251" s="5">
        <f t="shared" si="183"/>
        <v>6.0080682313417402</v>
      </c>
      <c r="T251" s="5">
        <f t="shared" si="172"/>
        <v>5.8971103140718935</v>
      </c>
      <c r="U251" s="2">
        <f t="shared" si="184"/>
        <v>1704.973786449151</v>
      </c>
      <c r="V251" s="2">
        <f t="shared" si="185"/>
        <v>2709.8355698502028</v>
      </c>
      <c r="W251" s="2">
        <f t="shared" si="186"/>
        <v>3441.6986810184389</v>
      </c>
      <c r="X251" s="2">
        <f t="shared" si="187"/>
        <v>2143.4919626822057</v>
      </c>
      <c r="Y251" s="2">
        <f t="shared" si="188"/>
        <v>9999.9999999999982</v>
      </c>
      <c r="Z251" s="2">
        <f t="shared" si="189"/>
        <v>-1699.7476324440306</v>
      </c>
      <c r="AA251" s="2">
        <f t="shared" si="189"/>
        <v>-2701.1136323712121</v>
      </c>
      <c r="AB251" s="2">
        <f t="shared" si="189"/>
        <v>-3422.7940018373129</v>
      </c>
      <c r="AC251" s="2">
        <f t="shared" si="189"/>
        <v>-2132.1486035281232</v>
      </c>
      <c r="AD251" s="2">
        <f t="shared" si="190"/>
        <v>-9955.80387018068</v>
      </c>
      <c r="AE251" s="2">
        <f t="shared" si="191"/>
        <v>-101.43256513313548</v>
      </c>
      <c r="AF251" s="2">
        <f t="shared" si="192"/>
        <v>-141.08720469505951</v>
      </c>
      <c r="AG251" s="2">
        <f t="shared" si="193"/>
        <v>273.92671817953931</v>
      </c>
      <c r="AH251" s="2">
        <f t="shared" si="194"/>
        <v>143.02628290644984</v>
      </c>
      <c r="AI251" s="2">
        <f t="shared" si="195"/>
        <v>174.43323125779415</v>
      </c>
      <c r="AJ251" s="2">
        <f t="shared" si="196"/>
        <v>-86.631594757226196</v>
      </c>
      <c r="AK251" s="2">
        <f t="shared" si="197"/>
        <v>165.1918924012412</v>
      </c>
      <c r="AL251" s="2">
        <f t="shared" si="198"/>
        <v>233.95551922953914</v>
      </c>
      <c r="AM251" s="2">
        <f t="shared" si="199"/>
        <v>-167.46226128370577</v>
      </c>
      <c r="AN251" s="2">
        <f t="shared" si="200"/>
        <v>145.0535555898484</v>
      </c>
      <c r="AO251" s="2">
        <f t="shared" si="201"/>
        <v>19447.083576114102</v>
      </c>
      <c r="AP251" s="2">
        <f t="shared" si="202"/>
        <v>26398.4613320239</v>
      </c>
      <c r="AQ251" s="2">
        <f t="shared" si="203"/>
        <v>-39256.323132662656</v>
      </c>
      <c r="AR251" s="2">
        <f t="shared" si="204"/>
        <v>-20881.300076630923</v>
      </c>
      <c r="AS251" s="2">
        <f t="shared" si="205"/>
        <v>-14292.078301155572</v>
      </c>
      <c r="AT251" s="2">
        <f t="shared" si="206"/>
        <v>-16609.378470952881</v>
      </c>
      <c r="AU251" s="2">
        <f t="shared" si="207"/>
        <v>30908.626996638781</v>
      </c>
      <c r="AV251" s="2">
        <f t="shared" si="208"/>
        <v>33528.067369919918</v>
      </c>
      <c r="AW251" s="2">
        <f t="shared" si="209"/>
        <v>-24448.861134589002</v>
      </c>
      <c r="AX251" s="2">
        <f t="shared" si="210"/>
        <v>23378.454761016816</v>
      </c>
      <c r="AY251" s="2">
        <f t="shared" si="211"/>
        <v>-21.986487835890244</v>
      </c>
      <c r="AZ251" s="2">
        <f t="shared" si="212"/>
        <v>25.742869742990678</v>
      </c>
      <c r="BA251" s="2">
        <f t="shared" si="213"/>
        <v>21.986487835890244</v>
      </c>
      <c r="BB251" s="2">
        <f t="shared" si="214"/>
        <v>-25.742869742990671</v>
      </c>
      <c r="BC251" s="2">
        <f t="shared" si="215"/>
        <v>86.620283927763879</v>
      </c>
      <c r="BD251" s="2">
        <f t="shared" si="216"/>
        <v>134.34964150664479</v>
      </c>
      <c r="BE251" s="2">
        <f t="shared" si="217"/>
        <v>130.59325959954435</v>
      </c>
      <c r="BF251" s="2">
        <f t="shared" si="218"/>
        <v>82.86390202066346</v>
      </c>
      <c r="BG251" s="2">
        <f t="shared" si="219"/>
        <v>155.91651106997497</v>
      </c>
      <c r="BH251" s="2">
        <f t="shared" si="220"/>
        <v>241.8293547119606</v>
      </c>
      <c r="BI251" s="2">
        <f t="shared" si="221"/>
        <v>235.06786727917984</v>
      </c>
      <c r="BJ251" s="2">
        <f t="shared" si="222"/>
        <v>149.15502363719423</v>
      </c>
      <c r="BK251" s="2">
        <f t="shared" si="223"/>
        <v>4434.958537101511</v>
      </c>
      <c r="BL251" s="2">
        <f t="shared" si="224"/>
        <v>6878.7016451402133</v>
      </c>
      <c r="BM251" s="2">
        <f t="shared" si="225"/>
        <v>6686.3748914966709</v>
      </c>
      <c r="BN251" s="2">
        <f t="shared" si="226"/>
        <v>4242.6317834579695</v>
      </c>
      <c r="BO251" s="2">
        <f t="shared" si="227"/>
        <v>2819.1520282745696</v>
      </c>
    </row>
    <row r="252" spans="6:67" x14ac:dyDescent="0.25">
      <c r="F252" s="5">
        <v>0.214</v>
      </c>
      <c r="G252" s="5">
        <f t="shared" si="173"/>
        <v>5.6025068989017974</v>
      </c>
      <c r="H252" s="2">
        <f t="shared" si="174"/>
        <v>321</v>
      </c>
      <c r="I252" s="4">
        <f t="shared" si="175"/>
        <v>-0.77714596145697057</v>
      </c>
      <c r="J252" s="2">
        <f t="shared" si="176"/>
        <v>-0.62932039104983795</v>
      </c>
      <c r="K252" s="2">
        <f t="shared" si="177"/>
        <v>0.77714596145697046</v>
      </c>
      <c r="L252" s="2">
        <f t="shared" si="178"/>
        <v>0.62932039104983795</v>
      </c>
      <c r="M252" s="2">
        <f t="shared" si="179"/>
        <v>0</v>
      </c>
      <c r="N252" s="2">
        <f t="shared" si="180"/>
        <v>0</v>
      </c>
      <c r="O252" s="2">
        <f t="shared" si="181"/>
        <v>0</v>
      </c>
      <c r="P252" s="2">
        <f t="shared" si="182"/>
        <v>0</v>
      </c>
      <c r="Q252" s="5">
        <f t="shared" si="183"/>
        <v>4.4705163042847387</v>
      </c>
      <c r="R252" s="5">
        <f t="shared" si="183"/>
        <v>4.6183418746918719</v>
      </c>
      <c r="S252" s="5">
        <f t="shared" si="183"/>
        <v>6.0248082271986796</v>
      </c>
      <c r="T252" s="5">
        <f t="shared" si="172"/>
        <v>5.8769826567915473</v>
      </c>
      <c r="U252" s="2">
        <f t="shared" si="184"/>
        <v>1711.9755226849511</v>
      </c>
      <c r="V252" s="2">
        <f t="shared" si="185"/>
        <v>2733.1780163922708</v>
      </c>
      <c r="W252" s="2">
        <f t="shared" si="186"/>
        <v>3433.2801376792113</v>
      </c>
      <c r="X252" s="2">
        <f t="shared" si="187"/>
        <v>2121.5663232435654</v>
      </c>
      <c r="Y252" s="2">
        <f t="shared" si="188"/>
        <v>10000</v>
      </c>
      <c r="Z252" s="2">
        <f t="shared" si="189"/>
        <v>-1706.7669669495886</v>
      </c>
      <c r="AA252" s="2">
        <f t="shared" si="189"/>
        <v>-2724.3038072224149</v>
      </c>
      <c r="AB252" s="2">
        <f t="shared" si="189"/>
        <v>-3414.3165619983338</v>
      </c>
      <c r="AC252" s="2">
        <f t="shared" si="189"/>
        <v>-2110.415437551032</v>
      </c>
      <c r="AD252" s="2">
        <f t="shared" si="190"/>
        <v>-9955.8027737213688</v>
      </c>
      <c r="AE252" s="2">
        <f t="shared" si="191"/>
        <v>-103.70374668468813</v>
      </c>
      <c r="AF252" s="2">
        <f t="shared" si="192"/>
        <v>-138.49458184395073</v>
      </c>
      <c r="AG252" s="2">
        <f t="shared" si="193"/>
        <v>280.04756190697992</v>
      </c>
      <c r="AH252" s="2">
        <f t="shared" si="194"/>
        <v>136.70940069327759</v>
      </c>
      <c r="AI252" s="2">
        <f t="shared" si="195"/>
        <v>174.55863407161866</v>
      </c>
      <c r="AJ252" s="2">
        <f t="shared" si="196"/>
        <v>-83.977638247760183</v>
      </c>
      <c r="AK252" s="2">
        <f t="shared" si="197"/>
        <v>171.02656531460551</v>
      </c>
      <c r="AL252" s="2">
        <f t="shared" si="198"/>
        <v>226.77804416746298</v>
      </c>
      <c r="AM252" s="2">
        <f t="shared" si="199"/>
        <v>-168.82205018773928</v>
      </c>
      <c r="AN252" s="2">
        <f t="shared" si="200"/>
        <v>145.00492104656902</v>
      </c>
      <c r="AO252" s="2">
        <f t="shared" si="201"/>
        <v>19956.822953516941</v>
      </c>
      <c r="AP252" s="2">
        <f t="shared" si="202"/>
        <v>25800.669871272061</v>
      </c>
      <c r="AQ252" s="2">
        <f t="shared" si="203"/>
        <v>-40022.396903217457</v>
      </c>
      <c r="AR252" s="2">
        <f t="shared" si="204"/>
        <v>-20027.174222727113</v>
      </c>
      <c r="AS252" s="2">
        <f t="shared" si="205"/>
        <v>-14292.078301155565</v>
      </c>
      <c r="AT252" s="2">
        <f t="shared" si="206"/>
        <v>-16160.716581057659</v>
      </c>
      <c r="AU252" s="2">
        <f t="shared" si="207"/>
        <v>31861.173860733401</v>
      </c>
      <c r="AV252" s="2">
        <f t="shared" si="208"/>
        <v>32409.497982418841</v>
      </c>
      <c r="AW252" s="2">
        <f t="shared" si="209"/>
        <v>-24731.500501077757</v>
      </c>
      <c r="AX252" s="2">
        <f t="shared" si="210"/>
        <v>23378.454761016827</v>
      </c>
      <c r="AY252" s="2">
        <f t="shared" si="211"/>
        <v>-21.305083845075085</v>
      </c>
      <c r="AZ252" s="2">
        <f t="shared" si="212"/>
        <v>26.309587460024055</v>
      </c>
      <c r="BA252" s="2">
        <f t="shared" si="213"/>
        <v>21.305083845075089</v>
      </c>
      <c r="BB252" s="2">
        <f t="shared" si="214"/>
        <v>-26.309587460024051</v>
      </c>
      <c r="BC252" s="2">
        <f t="shared" si="215"/>
        <v>87.301687918579034</v>
      </c>
      <c r="BD252" s="2">
        <f t="shared" si="216"/>
        <v>134.91635922367817</v>
      </c>
      <c r="BE252" s="2">
        <f t="shared" si="217"/>
        <v>129.91185560872921</v>
      </c>
      <c r="BF252" s="2">
        <f t="shared" si="218"/>
        <v>82.297184303630075</v>
      </c>
      <c r="BG252" s="2">
        <f t="shared" si="219"/>
        <v>157.14303825344226</v>
      </c>
      <c r="BH252" s="2">
        <f t="shared" si="220"/>
        <v>242.8494466026207</v>
      </c>
      <c r="BI252" s="2">
        <f t="shared" si="221"/>
        <v>233.84134009571258</v>
      </c>
      <c r="BJ252" s="2">
        <f t="shared" si="222"/>
        <v>148.13493174653414</v>
      </c>
      <c r="BK252" s="2">
        <f t="shared" si="223"/>
        <v>4469.8464214312471</v>
      </c>
      <c r="BL252" s="2">
        <f t="shared" si="224"/>
        <v>6907.717592252322</v>
      </c>
      <c r="BM252" s="2">
        <f t="shared" si="225"/>
        <v>6651.4870071669357</v>
      </c>
      <c r="BN252" s="2">
        <f t="shared" si="226"/>
        <v>4213.6158363458599</v>
      </c>
      <c r="BO252" s="2">
        <f t="shared" si="227"/>
        <v>2819.1520282745701</v>
      </c>
    </row>
    <row r="253" spans="6:67" x14ac:dyDescent="0.25">
      <c r="F253" s="5">
        <v>0.215</v>
      </c>
      <c r="G253" s="5">
        <f t="shared" si="173"/>
        <v>5.6286868376817125</v>
      </c>
      <c r="H253" s="2">
        <f t="shared" si="174"/>
        <v>322.5</v>
      </c>
      <c r="I253" s="4">
        <f t="shared" si="175"/>
        <v>-0.79335334029123494</v>
      </c>
      <c r="J253" s="2">
        <f t="shared" si="176"/>
        <v>-0.60876142900872099</v>
      </c>
      <c r="K253" s="2">
        <f t="shared" si="177"/>
        <v>0.79335334029123483</v>
      </c>
      <c r="L253" s="2">
        <f t="shared" si="178"/>
        <v>0.6087614290087211</v>
      </c>
      <c r="M253" s="2">
        <f t="shared" si="179"/>
        <v>0</v>
      </c>
      <c r="N253" s="2">
        <f t="shared" si="180"/>
        <v>0</v>
      </c>
      <c r="O253" s="2">
        <f t="shared" si="181"/>
        <v>0</v>
      </c>
      <c r="P253" s="2">
        <f t="shared" si="182"/>
        <v>0</v>
      </c>
      <c r="Q253" s="5">
        <f t="shared" si="183"/>
        <v>4.4543089254504746</v>
      </c>
      <c r="R253" s="5">
        <f t="shared" si="183"/>
        <v>4.6389008367329883</v>
      </c>
      <c r="S253" s="5">
        <f t="shared" si="183"/>
        <v>6.0410156060329445</v>
      </c>
      <c r="T253" s="5">
        <f t="shared" si="172"/>
        <v>5.8564236947504309</v>
      </c>
      <c r="U253" s="2">
        <f t="shared" si="184"/>
        <v>1719.3680391875378</v>
      </c>
      <c r="V253" s="2">
        <f t="shared" si="185"/>
        <v>2756.5099467166692</v>
      </c>
      <c r="W253" s="2">
        <f t="shared" si="186"/>
        <v>3424.0726784047361</v>
      </c>
      <c r="X253" s="2">
        <f t="shared" si="187"/>
        <v>2100.0493356910556</v>
      </c>
      <c r="Y253" s="2">
        <f t="shared" si="188"/>
        <v>9999.9999999999982</v>
      </c>
      <c r="Z253" s="2">
        <f t="shared" si="189"/>
        <v>-1714.1748336588491</v>
      </c>
      <c r="AA253" s="2">
        <f t="shared" si="189"/>
        <v>-2747.4801654903108</v>
      </c>
      <c r="AB253" s="2">
        <f t="shared" si="189"/>
        <v>-3405.0581627994293</v>
      </c>
      <c r="AC253" s="2">
        <f t="shared" si="189"/>
        <v>-2089.0885655977481</v>
      </c>
      <c r="AD253" s="2">
        <f t="shared" si="190"/>
        <v>-9955.801727546339</v>
      </c>
      <c r="AE253" s="2">
        <f t="shared" si="191"/>
        <v>-105.9389458804829</v>
      </c>
      <c r="AF253" s="2">
        <f t="shared" si="192"/>
        <v>-135.71397298493079</v>
      </c>
      <c r="AG253" s="2">
        <f t="shared" si="193"/>
        <v>285.88541826786036</v>
      </c>
      <c r="AH253" s="2">
        <f t="shared" si="194"/>
        <v>130.44576694788088</v>
      </c>
      <c r="AI253" s="2">
        <f t="shared" si="195"/>
        <v>174.67826635032753</v>
      </c>
      <c r="AJ253" s="2">
        <f t="shared" si="196"/>
        <v>-81.289812252137082</v>
      </c>
      <c r="AK253" s="2">
        <f t="shared" si="197"/>
        <v>176.86589304304761</v>
      </c>
      <c r="AL253" s="2">
        <f t="shared" si="198"/>
        <v>219.36759690658275</v>
      </c>
      <c r="AM253" s="2">
        <f t="shared" si="199"/>
        <v>-170.00023326620891</v>
      </c>
      <c r="AN253" s="2">
        <f t="shared" si="200"/>
        <v>144.94344443128438</v>
      </c>
      <c r="AO253" s="2">
        <f t="shared" si="201"/>
        <v>20460.99565619136</v>
      </c>
      <c r="AP253" s="2">
        <f t="shared" si="202"/>
        <v>25170.854013599892</v>
      </c>
      <c r="AQ253" s="2">
        <f t="shared" si="203"/>
        <v>-40747.492452185288</v>
      </c>
      <c r="AR253" s="2">
        <f t="shared" si="204"/>
        <v>-19176.435518761537</v>
      </c>
      <c r="AS253" s="2">
        <f t="shared" si="205"/>
        <v>-14292.078301155576</v>
      </c>
      <c r="AT253" s="2">
        <f t="shared" si="206"/>
        <v>-15700.274167915917</v>
      </c>
      <c r="AU253" s="2">
        <f t="shared" si="207"/>
        <v>32803.29560660525</v>
      </c>
      <c r="AV253" s="2">
        <f t="shared" si="208"/>
        <v>31266.650651030788</v>
      </c>
      <c r="AW253" s="2">
        <f t="shared" si="209"/>
        <v>-24991.217328703315</v>
      </c>
      <c r="AX253" s="2">
        <f t="shared" si="210"/>
        <v>23378.454761016808</v>
      </c>
      <c r="AY253" s="2">
        <f t="shared" si="211"/>
        <v>-20.609078414005197</v>
      </c>
      <c r="AZ253" s="2">
        <f t="shared" si="212"/>
        <v>26.85827390000555</v>
      </c>
      <c r="BA253" s="2">
        <f t="shared" si="213"/>
        <v>20.6090784140052</v>
      </c>
      <c r="BB253" s="2">
        <f t="shared" si="214"/>
        <v>-26.858273900005546</v>
      </c>
      <c r="BC253" s="2">
        <f t="shared" si="215"/>
        <v>87.997693349648927</v>
      </c>
      <c r="BD253" s="2">
        <f t="shared" si="216"/>
        <v>135.46504566365968</v>
      </c>
      <c r="BE253" s="2">
        <f t="shared" si="217"/>
        <v>129.21585017765932</v>
      </c>
      <c r="BF253" s="2">
        <f t="shared" si="218"/>
        <v>81.748497863648581</v>
      </c>
      <c r="BG253" s="2">
        <f t="shared" si="219"/>
        <v>158.39584802936804</v>
      </c>
      <c r="BH253" s="2">
        <f t="shared" si="220"/>
        <v>243.83708219458742</v>
      </c>
      <c r="BI253" s="2">
        <f t="shared" si="221"/>
        <v>232.58853031978677</v>
      </c>
      <c r="BJ253" s="2">
        <f t="shared" si="222"/>
        <v>147.14729615456744</v>
      </c>
      <c r="BK253" s="2">
        <f t="shared" si="223"/>
        <v>4505.481899502025</v>
      </c>
      <c r="BL253" s="2">
        <f t="shared" si="224"/>
        <v>6935.8103379793756</v>
      </c>
      <c r="BM253" s="2">
        <f t="shared" si="225"/>
        <v>6615.8515290961577</v>
      </c>
      <c r="BN253" s="2">
        <f t="shared" si="226"/>
        <v>4185.5230906188071</v>
      </c>
      <c r="BO253" s="2">
        <f t="shared" si="227"/>
        <v>2819.1520282745701</v>
      </c>
    </row>
    <row r="254" spans="6:67" x14ac:dyDescent="0.25">
      <c r="F254" s="5">
        <v>0.216</v>
      </c>
      <c r="G254" s="5">
        <f t="shared" si="173"/>
        <v>5.6548667764616276</v>
      </c>
      <c r="H254" s="2">
        <f t="shared" si="174"/>
        <v>324</v>
      </c>
      <c r="I254" s="4">
        <f t="shared" si="175"/>
        <v>-0.80901699437494734</v>
      </c>
      <c r="J254" s="2">
        <f t="shared" si="176"/>
        <v>-0.58778525229247336</v>
      </c>
      <c r="K254" s="2">
        <f t="shared" si="177"/>
        <v>0.80901699437494723</v>
      </c>
      <c r="L254" s="2">
        <f t="shared" si="178"/>
        <v>0.58778525229247347</v>
      </c>
      <c r="M254" s="2">
        <f t="shared" si="179"/>
        <v>0</v>
      </c>
      <c r="N254" s="2">
        <f t="shared" si="180"/>
        <v>0</v>
      </c>
      <c r="O254" s="2">
        <f t="shared" si="181"/>
        <v>0</v>
      </c>
      <c r="P254" s="2">
        <f t="shared" si="182"/>
        <v>0</v>
      </c>
      <c r="Q254" s="5">
        <f t="shared" si="183"/>
        <v>4.4386452713667621</v>
      </c>
      <c r="R254" s="5">
        <f t="shared" si="183"/>
        <v>4.6598770134492362</v>
      </c>
      <c r="S254" s="5">
        <f t="shared" si="183"/>
        <v>6.056679260116657</v>
      </c>
      <c r="T254" s="5">
        <f t="shared" si="172"/>
        <v>5.8354475180341829</v>
      </c>
      <c r="U254" s="2">
        <f t="shared" si="184"/>
        <v>1727.1481348757954</v>
      </c>
      <c r="V254" s="2">
        <f t="shared" si="185"/>
        <v>2779.8135049033785</v>
      </c>
      <c r="W254" s="2">
        <f t="shared" si="186"/>
        <v>3414.0844789081111</v>
      </c>
      <c r="X254" s="2">
        <f t="shared" si="187"/>
        <v>2078.9538813127128</v>
      </c>
      <c r="Y254" s="2">
        <f t="shared" si="188"/>
        <v>9999.9999999999982</v>
      </c>
      <c r="Z254" s="2">
        <f t="shared" si="189"/>
        <v>-1721.9680366627672</v>
      </c>
      <c r="AA254" s="2">
        <f t="shared" si="189"/>
        <v>-2770.6248930639863</v>
      </c>
      <c r="AB254" s="2">
        <f t="shared" si="189"/>
        <v>-3395.0270766277999</v>
      </c>
      <c r="AC254" s="2">
        <f t="shared" si="189"/>
        <v>-2068.1807367631413</v>
      </c>
      <c r="AD254" s="2">
        <f t="shared" si="190"/>
        <v>-9955.8007431176957</v>
      </c>
      <c r="AE254" s="2">
        <f t="shared" si="191"/>
        <v>-108.13855267851132</v>
      </c>
      <c r="AF254" s="2">
        <f t="shared" si="192"/>
        <v>-132.74167137949473</v>
      </c>
      <c r="AG254" s="2">
        <f t="shared" si="193"/>
        <v>291.43031119929799</v>
      </c>
      <c r="AH254" s="2">
        <f t="shared" si="194"/>
        <v>124.24073023634863</v>
      </c>
      <c r="AI254" s="2">
        <f t="shared" si="195"/>
        <v>174.79081737764056</v>
      </c>
      <c r="AJ254" s="2">
        <f t="shared" si="196"/>
        <v>-78.567257437886539</v>
      </c>
      <c r="AK254" s="2">
        <f t="shared" si="197"/>
        <v>182.70323657986225</v>
      </c>
      <c r="AL254" s="2">
        <f t="shared" si="198"/>
        <v>211.73651503612712</v>
      </c>
      <c r="AM254" s="2">
        <f t="shared" si="199"/>
        <v>-171.0026948834464</v>
      </c>
      <c r="AN254" s="2">
        <f t="shared" si="200"/>
        <v>144.86979929465645</v>
      </c>
      <c r="AO254" s="2">
        <f t="shared" si="201"/>
        <v>20959.382893762682</v>
      </c>
      <c r="AP254" s="2">
        <f t="shared" si="202"/>
        <v>24509.000734584853</v>
      </c>
      <c r="AQ254" s="2">
        <f t="shared" si="203"/>
        <v>-41430.785455025973</v>
      </c>
      <c r="AR254" s="2">
        <f t="shared" si="204"/>
        <v>-18329.676474477146</v>
      </c>
      <c r="AS254" s="2">
        <f t="shared" si="205"/>
        <v>-14292.07830115558</v>
      </c>
      <c r="AT254" s="2">
        <f t="shared" si="206"/>
        <v>-15227.883033066664</v>
      </c>
      <c r="AU254" s="2">
        <f t="shared" si="207"/>
        <v>33733.745499897283</v>
      </c>
      <c r="AV254" s="2">
        <f t="shared" si="208"/>
        <v>30101.227601742325</v>
      </c>
      <c r="AW254" s="2">
        <f t="shared" si="209"/>
        <v>-25228.635307556124</v>
      </c>
      <c r="AX254" s="2">
        <f t="shared" si="210"/>
        <v>23378.454761016819</v>
      </c>
      <c r="AY254" s="2">
        <f t="shared" si="211"/>
        <v>-19.898948550036792</v>
      </c>
      <c r="AZ254" s="2">
        <f t="shared" si="212"/>
        <v>27.388553020656698</v>
      </c>
      <c r="BA254" s="2">
        <f t="shared" si="213"/>
        <v>19.898948550036792</v>
      </c>
      <c r="BB254" s="2">
        <f t="shared" si="214"/>
        <v>-27.388553020656698</v>
      </c>
      <c r="BC254" s="2">
        <f t="shared" si="215"/>
        <v>88.707823213617331</v>
      </c>
      <c r="BD254" s="2">
        <f t="shared" si="216"/>
        <v>135.99532478431081</v>
      </c>
      <c r="BE254" s="2">
        <f t="shared" si="217"/>
        <v>128.50572031369092</v>
      </c>
      <c r="BF254" s="2">
        <f t="shared" si="218"/>
        <v>81.218218742997422</v>
      </c>
      <c r="BG254" s="2">
        <f t="shared" si="219"/>
        <v>159.6740817845112</v>
      </c>
      <c r="BH254" s="2">
        <f t="shared" si="220"/>
        <v>244.79158461175945</v>
      </c>
      <c r="BI254" s="2">
        <f t="shared" si="221"/>
        <v>231.31029656464364</v>
      </c>
      <c r="BJ254" s="2">
        <f t="shared" si="222"/>
        <v>146.19279373739536</v>
      </c>
      <c r="BK254" s="2">
        <f t="shared" si="223"/>
        <v>4541.8405485372077</v>
      </c>
      <c r="BL254" s="2">
        <f t="shared" si="224"/>
        <v>6962.9606289567146</v>
      </c>
      <c r="BM254" s="2">
        <f t="shared" si="225"/>
        <v>6579.492880060975</v>
      </c>
      <c r="BN254" s="2">
        <f t="shared" si="226"/>
        <v>4158.3727996414682</v>
      </c>
      <c r="BO254" s="2">
        <f t="shared" si="227"/>
        <v>2819.1520282745696</v>
      </c>
    </row>
    <row r="255" spans="6:67" x14ac:dyDescent="0.25">
      <c r="F255" s="5">
        <v>0.217</v>
      </c>
      <c r="G255" s="5">
        <f t="shared" si="173"/>
        <v>5.6810467152415418</v>
      </c>
      <c r="H255" s="2">
        <f t="shared" si="174"/>
        <v>325.49999999999994</v>
      </c>
      <c r="I255" s="4">
        <f t="shared" si="175"/>
        <v>-0.82412618862201514</v>
      </c>
      <c r="J255" s="2">
        <f t="shared" si="176"/>
        <v>-0.56640623692483372</v>
      </c>
      <c r="K255" s="2">
        <f t="shared" si="177"/>
        <v>0.82412618862201559</v>
      </c>
      <c r="L255" s="2">
        <f t="shared" si="178"/>
        <v>0.56640623692483449</v>
      </c>
      <c r="M255" s="2">
        <f t="shared" si="179"/>
        <v>0</v>
      </c>
      <c r="N255" s="2">
        <f t="shared" si="180"/>
        <v>0</v>
      </c>
      <c r="O255" s="2">
        <f t="shared" si="181"/>
        <v>0</v>
      </c>
      <c r="P255" s="2">
        <f t="shared" si="182"/>
        <v>0</v>
      </c>
      <c r="Q255" s="5">
        <f t="shared" si="183"/>
        <v>4.4235360771196941</v>
      </c>
      <c r="R255" s="5">
        <f t="shared" si="183"/>
        <v>4.6812560288168754</v>
      </c>
      <c r="S255" s="5">
        <f t="shared" si="183"/>
        <v>6.0717884543637251</v>
      </c>
      <c r="T255" s="5">
        <f t="shared" si="172"/>
        <v>5.8140685026665437</v>
      </c>
      <c r="U255" s="2">
        <f t="shared" si="184"/>
        <v>1735.3127471282664</v>
      </c>
      <c r="V255" s="2">
        <f t="shared" si="185"/>
        <v>2803.0704503901534</v>
      </c>
      <c r="W255" s="2">
        <f t="shared" si="186"/>
        <v>3403.3246540698487</v>
      </c>
      <c r="X255" s="2">
        <f t="shared" si="187"/>
        <v>2058.2921484117282</v>
      </c>
      <c r="Y255" s="2">
        <f t="shared" si="188"/>
        <v>9999.9999999999982</v>
      </c>
      <c r="Z255" s="2">
        <f t="shared" si="189"/>
        <v>-1730.1435164897182</v>
      </c>
      <c r="AA255" s="2">
        <f t="shared" si="189"/>
        <v>-2793.7197974943711</v>
      </c>
      <c r="AB255" s="2">
        <f t="shared" si="189"/>
        <v>-3384.232500880863</v>
      </c>
      <c r="AC255" s="2">
        <f t="shared" si="189"/>
        <v>-2047.7040163560966</v>
      </c>
      <c r="AD255" s="2">
        <f t="shared" si="190"/>
        <v>-9955.7998312210493</v>
      </c>
      <c r="AE255" s="2">
        <f t="shared" si="191"/>
        <v>-110.30288738861833</v>
      </c>
      <c r="AF255" s="2">
        <f t="shared" si="192"/>
        <v>-129.57419231153546</v>
      </c>
      <c r="AG255" s="2">
        <f t="shared" si="193"/>
        <v>296.67292951670737</v>
      </c>
      <c r="AH255" s="2">
        <f t="shared" si="194"/>
        <v>118.09920420439656</v>
      </c>
      <c r="AI255" s="2">
        <f t="shared" si="195"/>
        <v>174.89505402095014</v>
      </c>
      <c r="AJ255" s="2">
        <f t="shared" si="196"/>
        <v>-75.809074180975543</v>
      </c>
      <c r="AK255" s="2">
        <f t="shared" si="197"/>
        <v>188.53161969622332</v>
      </c>
      <c r="AL255" s="2">
        <f t="shared" si="198"/>
        <v>203.89765538939153</v>
      </c>
      <c r="AM255" s="2">
        <f t="shared" si="199"/>
        <v>-171.835408396427</v>
      </c>
      <c r="AN255" s="2">
        <f t="shared" si="200"/>
        <v>144.78479250821232</v>
      </c>
      <c r="AO255" s="2">
        <f t="shared" si="201"/>
        <v>21451.750205370252</v>
      </c>
      <c r="AP255" s="2">
        <f t="shared" si="202"/>
        <v>23815.148784610286</v>
      </c>
      <c r="AQ255" s="2">
        <f t="shared" si="203"/>
        <v>-42071.534637028868</v>
      </c>
      <c r="AR255" s="2">
        <f t="shared" si="204"/>
        <v>-17487.442654107301</v>
      </c>
      <c r="AS255" s="2">
        <f t="shared" si="205"/>
        <v>-14292.07830115563</v>
      </c>
      <c r="AT255" s="2">
        <f t="shared" si="206"/>
        <v>-14743.37944482925</v>
      </c>
      <c r="AU255" s="2">
        <f t="shared" si="207"/>
        <v>34651.256500785486</v>
      </c>
      <c r="AV255" s="2">
        <f t="shared" si="208"/>
        <v>28914.964655178181</v>
      </c>
      <c r="AW255" s="2">
        <f t="shared" si="209"/>
        <v>-25444.38695011763</v>
      </c>
      <c r="AX255" s="2">
        <f t="shared" si="210"/>
        <v>23378.454761016787</v>
      </c>
      <c r="AY255" s="2">
        <f t="shared" si="211"/>
        <v>-19.17518094070687</v>
      </c>
      <c r="AZ255" s="2">
        <f t="shared" si="212"/>
        <v>27.900061395156218</v>
      </c>
      <c r="BA255" s="2">
        <f t="shared" si="213"/>
        <v>19.175180940706845</v>
      </c>
      <c r="BB255" s="2">
        <f t="shared" si="214"/>
        <v>-27.9000613951562</v>
      </c>
      <c r="BC255" s="2">
        <f t="shared" si="215"/>
        <v>89.431590822947257</v>
      </c>
      <c r="BD255" s="2">
        <f t="shared" si="216"/>
        <v>136.50683315881034</v>
      </c>
      <c r="BE255" s="2">
        <f t="shared" si="217"/>
        <v>127.78195270436098</v>
      </c>
      <c r="BF255" s="2">
        <f t="shared" si="218"/>
        <v>80.706710368497923</v>
      </c>
      <c r="BG255" s="2">
        <f t="shared" si="219"/>
        <v>160.97686348130506</v>
      </c>
      <c r="BH255" s="2">
        <f t="shared" si="220"/>
        <v>245.71229968585862</v>
      </c>
      <c r="BI255" s="2">
        <f t="shared" si="221"/>
        <v>230.00751486784975</v>
      </c>
      <c r="BJ255" s="2">
        <f t="shared" si="222"/>
        <v>145.27207866329627</v>
      </c>
      <c r="BK255" s="2">
        <f t="shared" si="223"/>
        <v>4578.8974501348994</v>
      </c>
      <c r="BL255" s="2">
        <f t="shared" si="224"/>
        <v>6989.1498577310895</v>
      </c>
      <c r="BM255" s="2">
        <f t="shared" si="225"/>
        <v>6542.4359784632816</v>
      </c>
      <c r="BN255" s="2">
        <f t="shared" si="226"/>
        <v>4132.1835708670933</v>
      </c>
      <c r="BO255" s="2">
        <f t="shared" si="227"/>
        <v>2819.1520282745701</v>
      </c>
    </row>
    <row r="256" spans="6:67" x14ac:dyDescent="0.25">
      <c r="F256" s="5">
        <v>0.218</v>
      </c>
      <c r="G256" s="5">
        <f t="shared" si="173"/>
        <v>5.7072266540214569</v>
      </c>
      <c r="H256" s="2">
        <f t="shared" si="174"/>
        <v>326.99999999999994</v>
      </c>
      <c r="I256" s="4">
        <f t="shared" si="175"/>
        <v>-0.83867056794542361</v>
      </c>
      <c r="J256" s="2">
        <f t="shared" si="176"/>
        <v>-0.54463903501502786</v>
      </c>
      <c r="K256" s="2">
        <f t="shared" si="177"/>
        <v>0.83867056794542405</v>
      </c>
      <c r="L256" s="2">
        <f t="shared" si="178"/>
        <v>0.54463903501502864</v>
      </c>
      <c r="M256" s="2">
        <f t="shared" si="179"/>
        <v>0</v>
      </c>
      <c r="N256" s="2">
        <f t="shared" si="180"/>
        <v>0</v>
      </c>
      <c r="O256" s="2">
        <f t="shared" si="181"/>
        <v>0</v>
      </c>
      <c r="P256" s="2">
        <f t="shared" si="182"/>
        <v>0</v>
      </c>
      <c r="Q256" s="5">
        <f t="shared" si="183"/>
        <v>4.408991697796286</v>
      </c>
      <c r="R256" s="5">
        <f t="shared" si="183"/>
        <v>4.7030232307266822</v>
      </c>
      <c r="S256" s="5">
        <f t="shared" si="183"/>
        <v>6.0863328336871341</v>
      </c>
      <c r="T256" s="5">
        <f t="shared" si="172"/>
        <v>5.7923013007567379</v>
      </c>
      <c r="U256" s="2">
        <f t="shared" si="184"/>
        <v>1743.8589476616619</v>
      </c>
      <c r="V256" s="2">
        <f t="shared" si="185"/>
        <v>2826.2621766941534</v>
      </c>
      <c r="W256" s="2">
        <f t="shared" si="186"/>
        <v>3391.8032454705472</v>
      </c>
      <c r="X256" s="2">
        <f t="shared" si="187"/>
        <v>2038.075630173636</v>
      </c>
      <c r="Y256" s="2">
        <f t="shared" si="188"/>
        <v>9999.9999999999982</v>
      </c>
      <c r="Z256" s="2">
        <f t="shared" si="189"/>
        <v>-1738.6983459979949</v>
      </c>
      <c r="AA256" s="2">
        <f t="shared" si="189"/>
        <v>-2816.7463269421874</v>
      </c>
      <c r="AB256" s="2">
        <f t="shared" si="189"/>
        <v>-3372.6845452058324</v>
      </c>
      <c r="AC256" s="2">
        <f t="shared" si="189"/>
        <v>-2027.6697837013176</v>
      </c>
      <c r="AD256" s="2">
        <f t="shared" si="190"/>
        <v>-9955.799001847332</v>
      </c>
      <c r="AE256" s="2">
        <f t="shared" si="191"/>
        <v>-112.43219937147073</v>
      </c>
      <c r="AF256" s="2">
        <f t="shared" si="192"/>
        <v>-126.20829655767284</v>
      </c>
      <c r="AG256" s="2">
        <f t="shared" si="193"/>
        <v>301.60465707676411</v>
      </c>
      <c r="AH256" s="2">
        <f t="shared" si="194"/>
        <v>112.02567309415821</v>
      </c>
      <c r="AI256" s="2">
        <f t="shared" si="195"/>
        <v>174.98983424177874</v>
      </c>
      <c r="AJ256" s="2">
        <f t="shared" si="196"/>
        <v>-73.014323991729597</v>
      </c>
      <c r="AK256" s="2">
        <f t="shared" si="197"/>
        <v>194.34373401188066</v>
      </c>
      <c r="AL256" s="2">
        <f t="shared" si="198"/>
        <v>195.86435444938192</v>
      </c>
      <c r="AM256" s="2">
        <f t="shared" si="199"/>
        <v>-172.50440904543953</v>
      </c>
      <c r="AN256" s="2">
        <f t="shared" si="200"/>
        <v>144.68935542409346</v>
      </c>
      <c r="AO256" s="2">
        <f t="shared" si="201"/>
        <v>21937.847610781722</v>
      </c>
      <c r="AP256" s="2">
        <f t="shared" si="202"/>
        <v>23089.390569212639</v>
      </c>
      <c r="AQ256" s="2">
        <f t="shared" si="203"/>
        <v>-42669.083313568743</v>
      </c>
      <c r="AR256" s="2">
        <f t="shared" si="204"/>
        <v>-16650.233167581231</v>
      </c>
      <c r="AS256" s="2">
        <f t="shared" si="205"/>
        <v>-14292.078301155612</v>
      </c>
      <c r="AT256" s="2">
        <f t="shared" si="206"/>
        <v>-14246.604816851539</v>
      </c>
      <c r="AU256" s="2">
        <f t="shared" si="207"/>
        <v>35554.543573361319</v>
      </c>
      <c r="AV256" s="2">
        <f t="shared" si="208"/>
        <v>27709.626698608739</v>
      </c>
      <c r="AW256" s="2">
        <f t="shared" si="209"/>
        <v>-25639.110694101739</v>
      </c>
      <c r="AX256" s="2">
        <f t="shared" si="210"/>
        <v>23378.454761016776</v>
      </c>
      <c r="AY256" s="2">
        <f t="shared" si="211"/>
        <v>-18.438271620181823</v>
      </c>
      <c r="AZ256" s="2">
        <f t="shared" si="212"/>
        <v>28.392448461214684</v>
      </c>
      <c r="BA256" s="2">
        <f t="shared" si="213"/>
        <v>18.438271620181801</v>
      </c>
      <c r="BB256" s="2">
        <f t="shared" si="214"/>
        <v>-28.392448461214666</v>
      </c>
      <c r="BC256" s="2">
        <f t="shared" si="215"/>
        <v>90.168500143472301</v>
      </c>
      <c r="BD256" s="2">
        <f t="shared" si="216"/>
        <v>136.99922022486879</v>
      </c>
      <c r="BE256" s="2">
        <f t="shared" si="217"/>
        <v>127.04504338383592</v>
      </c>
      <c r="BF256" s="2">
        <f t="shared" si="218"/>
        <v>80.214323302439453</v>
      </c>
      <c r="BG256" s="2">
        <f t="shared" si="219"/>
        <v>162.30330025825012</v>
      </c>
      <c r="BH256" s="2">
        <f t="shared" si="220"/>
        <v>246.59859640476381</v>
      </c>
      <c r="BI256" s="2">
        <f t="shared" si="221"/>
        <v>228.68107809090463</v>
      </c>
      <c r="BJ256" s="2">
        <f t="shared" si="222"/>
        <v>144.385781944391</v>
      </c>
      <c r="BK256" s="2">
        <f t="shared" si="223"/>
        <v>4616.6272073457822</v>
      </c>
      <c r="BL256" s="2">
        <f t="shared" si="224"/>
        <v>7014.360075513282</v>
      </c>
      <c r="BM256" s="2">
        <f t="shared" si="225"/>
        <v>6504.7062212523988</v>
      </c>
      <c r="BN256" s="2">
        <f t="shared" si="226"/>
        <v>4106.9733530848998</v>
      </c>
      <c r="BO256" s="2">
        <f t="shared" si="227"/>
        <v>2819.1520282745696</v>
      </c>
    </row>
    <row r="257" spans="6:67" x14ac:dyDescent="0.25">
      <c r="F257" s="5">
        <v>0.219</v>
      </c>
      <c r="G257" s="5">
        <f t="shared" si="173"/>
        <v>5.733406592801372</v>
      </c>
      <c r="H257" s="2">
        <f t="shared" si="174"/>
        <v>328.49999999999994</v>
      </c>
      <c r="I257" s="4">
        <f t="shared" si="175"/>
        <v>-0.85264016435409185</v>
      </c>
      <c r="J257" s="2">
        <f t="shared" si="176"/>
        <v>-0.52249856471594947</v>
      </c>
      <c r="K257" s="2">
        <f t="shared" si="177"/>
        <v>0.85264016435409229</v>
      </c>
      <c r="L257" s="2">
        <f t="shared" si="178"/>
        <v>0.52249856471595035</v>
      </c>
      <c r="M257" s="2">
        <f t="shared" si="179"/>
        <v>0</v>
      </c>
      <c r="N257" s="2">
        <f t="shared" si="180"/>
        <v>0</v>
      </c>
      <c r="O257" s="2">
        <f t="shared" si="181"/>
        <v>0</v>
      </c>
      <c r="P257" s="2">
        <f t="shared" si="182"/>
        <v>0</v>
      </c>
      <c r="Q257" s="5">
        <f t="shared" si="183"/>
        <v>4.3950221013876174</v>
      </c>
      <c r="R257" s="5">
        <f t="shared" si="183"/>
        <v>4.7251637010257603</v>
      </c>
      <c r="S257" s="5">
        <f t="shared" si="183"/>
        <v>6.1003024300958018</v>
      </c>
      <c r="T257" s="5">
        <f t="shared" si="172"/>
        <v>5.7701608304576597</v>
      </c>
      <c r="U257" s="2">
        <f t="shared" si="184"/>
        <v>1752.7839372267827</v>
      </c>
      <c r="V257" s="2">
        <f t="shared" si="185"/>
        <v>2849.3697314748651</v>
      </c>
      <c r="W257" s="2">
        <f t="shared" si="186"/>
        <v>3379.5312071979079</v>
      </c>
      <c r="X257" s="2">
        <f t="shared" si="187"/>
        <v>2018.3151241004434</v>
      </c>
      <c r="Y257" s="2">
        <f t="shared" si="188"/>
        <v>10000</v>
      </c>
      <c r="Z257" s="2">
        <f t="shared" si="189"/>
        <v>-1747.6297250892019</v>
      </c>
      <c r="AA257" s="2">
        <f t="shared" si="189"/>
        <v>-2839.6855904575459</v>
      </c>
      <c r="AB257" s="2">
        <f t="shared" si="189"/>
        <v>-3360.3942170585296</v>
      </c>
      <c r="AC257" s="2">
        <f t="shared" si="189"/>
        <v>-2008.0887314780562</v>
      </c>
      <c r="AD257" s="2">
        <f t="shared" si="190"/>
        <v>-9955.7982640833343</v>
      </c>
      <c r="AE257" s="2">
        <f t="shared" si="191"/>
        <v>-114.52666554973877</v>
      </c>
      <c r="AF257" s="2">
        <f t="shared" si="192"/>
        <v>-122.64101402838052</v>
      </c>
      <c r="AG257" s="2">
        <f t="shared" si="193"/>
        <v>306.21760027880873</v>
      </c>
      <c r="AH257" s="2">
        <f t="shared" si="194"/>
        <v>106.02419890750392</v>
      </c>
      <c r="AI257" s="2">
        <f t="shared" si="195"/>
        <v>175.07411960819334</v>
      </c>
      <c r="AJ257" s="2">
        <f t="shared" si="196"/>
        <v>-70.182030911918432</v>
      </c>
      <c r="AK257" s="2">
        <f t="shared" si="197"/>
        <v>200.13194565339799</v>
      </c>
      <c r="AL257" s="2">
        <f t="shared" si="198"/>
        <v>187.6503867931726</v>
      </c>
      <c r="AM257" s="2">
        <f t="shared" si="199"/>
        <v>-173.01576786368796</v>
      </c>
      <c r="AN257" s="2">
        <f t="shared" si="200"/>
        <v>144.58453367096425</v>
      </c>
      <c r="AO257" s="2">
        <f t="shared" si="201"/>
        <v>22417.409764713841</v>
      </c>
      <c r="AP257" s="2">
        <f t="shared" si="202"/>
        <v>22331.873925610311</v>
      </c>
      <c r="AQ257" s="2">
        <f t="shared" si="203"/>
        <v>-43222.860659175123</v>
      </c>
      <c r="AR257" s="2">
        <f t="shared" si="204"/>
        <v>-15818.501332304653</v>
      </c>
      <c r="AS257" s="2">
        <f t="shared" si="205"/>
        <v>-14292.078301155621</v>
      </c>
      <c r="AT257" s="2">
        <f t="shared" si="206"/>
        <v>-13737.406371872472</v>
      </c>
      <c r="AU257" s="2">
        <f t="shared" si="207"/>
        <v>36442.306142254551</v>
      </c>
      <c r="AV257" s="2">
        <f t="shared" si="208"/>
        <v>26487.003077604972</v>
      </c>
      <c r="AW257" s="2">
        <f t="shared" si="209"/>
        <v>-25813.448086970253</v>
      </c>
      <c r="AX257" s="2">
        <f t="shared" si="210"/>
        <v>23378.454761016794</v>
      </c>
      <c r="AY257" s="2">
        <f t="shared" si="211"/>
        <v>-17.688725629300524</v>
      </c>
      <c r="AZ257" s="2">
        <f t="shared" si="212"/>
        <v>28.865376761332275</v>
      </c>
      <c r="BA257" s="2">
        <f t="shared" si="213"/>
        <v>17.6887256293005</v>
      </c>
      <c r="BB257" s="2">
        <f t="shared" si="214"/>
        <v>-28.865376761332254</v>
      </c>
      <c r="BC257" s="2">
        <f t="shared" si="215"/>
        <v>90.918046134353602</v>
      </c>
      <c r="BD257" s="2">
        <f t="shared" si="216"/>
        <v>137.47214852498641</v>
      </c>
      <c r="BE257" s="2">
        <f t="shared" si="217"/>
        <v>126.29549739295462</v>
      </c>
      <c r="BF257" s="2">
        <f t="shared" si="218"/>
        <v>79.741395002321866</v>
      </c>
      <c r="BG257" s="2">
        <f t="shared" si="219"/>
        <v>163.65248304183649</v>
      </c>
      <c r="BH257" s="2">
        <f t="shared" si="220"/>
        <v>247.44986734497553</v>
      </c>
      <c r="BI257" s="2">
        <f t="shared" si="221"/>
        <v>227.33189530731832</v>
      </c>
      <c r="BJ257" s="2">
        <f t="shared" si="222"/>
        <v>143.53451100417936</v>
      </c>
      <c r="BK257" s="2">
        <f t="shared" si="223"/>
        <v>4655.0039620789048</v>
      </c>
      <c r="BL257" s="2">
        <f t="shared" si="224"/>
        <v>7038.5740044793047</v>
      </c>
      <c r="BM257" s="2">
        <f t="shared" si="225"/>
        <v>6466.329466519277</v>
      </c>
      <c r="BN257" s="2">
        <f t="shared" si="226"/>
        <v>4082.7594241188799</v>
      </c>
      <c r="BO257" s="2">
        <f t="shared" si="227"/>
        <v>2819.1520282745701</v>
      </c>
    </row>
    <row r="258" spans="6:67" x14ac:dyDescent="0.25">
      <c r="F258" s="5">
        <v>0.22</v>
      </c>
      <c r="G258" s="5">
        <f t="shared" si="173"/>
        <v>5.7595865315812871</v>
      </c>
      <c r="H258" s="2">
        <f t="shared" si="174"/>
        <v>329.99999999999994</v>
      </c>
      <c r="I258" s="4">
        <f t="shared" si="175"/>
        <v>-0.86602540378443837</v>
      </c>
      <c r="J258" s="2">
        <f t="shared" si="176"/>
        <v>-0.50000000000000056</v>
      </c>
      <c r="K258" s="2">
        <f t="shared" si="177"/>
        <v>0.86602540378443882</v>
      </c>
      <c r="L258" s="2">
        <f t="shared" si="178"/>
        <v>0.50000000000000133</v>
      </c>
      <c r="M258" s="2">
        <f t="shared" si="179"/>
        <v>0</v>
      </c>
      <c r="N258" s="2">
        <f t="shared" si="180"/>
        <v>0</v>
      </c>
      <c r="O258" s="2">
        <f t="shared" si="181"/>
        <v>0</v>
      </c>
      <c r="P258" s="2">
        <f t="shared" si="182"/>
        <v>0</v>
      </c>
      <c r="Q258" s="5">
        <f t="shared" si="183"/>
        <v>4.3816368619572712</v>
      </c>
      <c r="R258" s="5">
        <f t="shared" si="183"/>
        <v>4.7476622657417087</v>
      </c>
      <c r="S258" s="5">
        <f t="shared" si="183"/>
        <v>6.1136876695261488</v>
      </c>
      <c r="T258" s="5">
        <f t="shared" si="172"/>
        <v>5.7476622657417114</v>
      </c>
      <c r="U258" s="2">
        <f t="shared" si="184"/>
        <v>1762.0850391455263</v>
      </c>
      <c r="V258" s="2">
        <f t="shared" si="185"/>
        <v>2872.3738379045581</v>
      </c>
      <c r="W258" s="2">
        <f t="shared" si="186"/>
        <v>3366.5203899578914</v>
      </c>
      <c r="X258" s="2">
        <f t="shared" si="187"/>
        <v>1999.020732992024</v>
      </c>
      <c r="Y258" s="2">
        <f t="shared" si="188"/>
        <v>10000</v>
      </c>
      <c r="Z258" s="2">
        <f t="shared" si="189"/>
        <v>-1756.9349742659995</v>
      </c>
      <c r="AA258" s="2">
        <f t="shared" si="189"/>
        <v>-2862.5183795560501</v>
      </c>
      <c r="AB258" s="2">
        <f t="shared" si="189"/>
        <v>-3347.37340561253</v>
      </c>
      <c r="AC258" s="2">
        <f t="shared" si="189"/>
        <v>-1988.9708665775713</v>
      </c>
      <c r="AD258" s="2">
        <f t="shared" si="190"/>
        <v>-9955.7976260121504</v>
      </c>
      <c r="AE258" s="2">
        <f t="shared" si="191"/>
        <v>-116.58638872555824</v>
      </c>
      <c r="AF258" s="2">
        <f t="shared" si="192"/>
        <v>-118.86966747489318</v>
      </c>
      <c r="AG258" s="2">
        <f t="shared" si="193"/>
        <v>310.50461276791725</v>
      </c>
      <c r="AH258" s="2">
        <f t="shared" si="194"/>
        <v>100.09843010461563</v>
      </c>
      <c r="AI258" s="2">
        <f t="shared" si="195"/>
        <v>175.14698667208145</v>
      </c>
      <c r="AJ258" s="2">
        <f t="shared" si="196"/>
        <v>-67.311182914547473</v>
      </c>
      <c r="AK258" s="2">
        <f t="shared" si="197"/>
        <v>205.88830354533235</v>
      </c>
      <c r="AL258" s="2">
        <f t="shared" si="198"/>
        <v>179.26992176617742</v>
      </c>
      <c r="AM258" s="2">
        <f t="shared" si="199"/>
        <v>-173.37556669907568</v>
      </c>
      <c r="AN258" s="2">
        <f t="shared" si="200"/>
        <v>144.47147569788658</v>
      </c>
      <c r="AO258" s="2">
        <f t="shared" si="201"/>
        <v>22890.156112927834</v>
      </c>
      <c r="AP258" s="2">
        <f t="shared" si="202"/>
        <v>21542.80378428421</v>
      </c>
      <c r="AQ258" s="2">
        <f t="shared" si="203"/>
        <v>-43732.382700927439</v>
      </c>
      <c r="AR258" s="2">
        <f t="shared" si="204"/>
        <v>-14992.655497440221</v>
      </c>
      <c r="AS258" s="2">
        <f t="shared" si="205"/>
        <v>-14292.078301155616</v>
      </c>
      <c r="AT258" s="2">
        <f t="shared" si="206"/>
        <v>-13215.637793591457</v>
      </c>
      <c r="AU258" s="2">
        <f t="shared" si="207"/>
        <v>37313.230691867277</v>
      </c>
      <c r="AV258" s="2">
        <f t="shared" si="208"/>
        <v>25248.902924684175</v>
      </c>
      <c r="AW258" s="2">
        <f t="shared" si="209"/>
        <v>-25968.041061943208</v>
      </c>
      <c r="AX258" s="2">
        <f t="shared" si="210"/>
        <v>23378.454761016787</v>
      </c>
      <c r="AY258" s="2">
        <f t="shared" si="211"/>
        <v>-16.927056669444458</v>
      </c>
      <c r="AZ258" s="2">
        <f t="shared" si="212"/>
        <v>29.31852217407539</v>
      </c>
      <c r="BA258" s="2">
        <f t="shared" si="213"/>
        <v>16.927056669444436</v>
      </c>
      <c r="BB258" s="2">
        <f t="shared" si="214"/>
        <v>-29.318522174075369</v>
      </c>
      <c r="BC258" s="2">
        <f t="shared" si="215"/>
        <v>91.679715094209669</v>
      </c>
      <c r="BD258" s="2">
        <f t="shared" si="216"/>
        <v>137.92529393772952</v>
      </c>
      <c r="BE258" s="2">
        <f t="shared" si="217"/>
        <v>125.53382843309856</v>
      </c>
      <c r="BF258" s="2">
        <f t="shared" si="218"/>
        <v>79.288249589578754</v>
      </c>
      <c r="BG258" s="2">
        <f t="shared" si="219"/>
        <v>165.02348716957741</v>
      </c>
      <c r="BH258" s="2">
        <f t="shared" si="220"/>
        <v>248.26552908791314</v>
      </c>
      <c r="BI258" s="2">
        <f t="shared" si="221"/>
        <v>225.9608911795774</v>
      </c>
      <c r="BJ258" s="2">
        <f t="shared" si="222"/>
        <v>142.71884926124176</v>
      </c>
      <c r="BK258" s="2">
        <f t="shared" si="223"/>
        <v>4694.0014128235352</v>
      </c>
      <c r="BL258" s="2">
        <f t="shared" si="224"/>
        <v>7061.7750496117515</v>
      </c>
      <c r="BM258" s="2">
        <f t="shared" si="225"/>
        <v>6427.3320157746466</v>
      </c>
      <c r="BN258" s="2">
        <f t="shared" si="226"/>
        <v>4059.5583789864322</v>
      </c>
      <c r="BO258" s="2">
        <f t="shared" si="227"/>
        <v>2819.1520282745696</v>
      </c>
    </row>
    <row r="259" spans="6:67" x14ac:dyDescent="0.25">
      <c r="F259" s="5">
        <v>0.221</v>
      </c>
      <c r="G259" s="5">
        <f t="shared" si="173"/>
        <v>5.7857664703612022</v>
      </c>
      <c r="H259" s="2">
        <f t="shared" si="174"/>
        <v>331.5</v>
      </c>
      <c r="I259" s="4">
        <f t="shared" si="175"/>
        <v>-0.87881711266196516</v>
      </c>
      <c r="J259" s="2">
        <f t="shared" si="176"/>
        <v>-0.47715876025960879</v>
      </c>
      <c r="K259" s="2">
        <f t="shared" si="177"/>
        <v>0.8788171126619656</v>
      </c>
      <c r="L259" s="2">
        <f t="shared" si="178"/>
        <v>0.47715876025960968</v>
      </c>
      <c r="M259" s="2">
        <f t="shared" si="179"/>
        <v>0</v>
      </c>
      <c r="N259" s="2">
        <f t="shared" si="180"/>
        <v>0</v>
      </c>
      <c r="O259" s="2">
        <f t="shared" si="181"/>
        <v>0</v>
      </c>
      <c r="P259" s="2">
        <f t="shared" si="182"/>
        <v>0</v>
      </c>
      <c r="Q259" s="5">
        <f t="shared" si="183"/>
        <v>4.3688451530797447</v>
      </c>
      <c r="R259" s="5">
        <f t="shared" si="183"/>
        <v>4.7705035054821003</v>
      </c>
      <c r="S259" s="5">
        <f t="shared" si="183"/>
        <v>6.1264793784036753</v>
      </c>
      <c r="T259" s="5">
        <f t="shared" si="172"/>
        <v>5.7248210260013188</v>
      </c>
      <c r="U259" s="2">
        <f t="shared" si="184"/>
        <v>1771.7596917163662</v>
      </c>
      <c r="V259" s="2">
        <f t="shared" si="185"/>
        <v>2895.2549173086377</v>
      </c>
      <c r="W259" s="2">
        <f t="shared" si="186"/>
        <v>3352.7835235238585</v>
      </c>
      <c r="X259" s="2">
        <f t="shared" si="187"/>
        <v>1980.2018674511369</v>
      </c>
      <c r="Y259" s="2">
        <f t="shared" si="188"/>
        <v>9999.9999999999982</v>
      </c>
      <c r="Z259" s="2">
        <f t="shared" si="189"/>
        <v>-1766.6115270613898</v>
      </c>
      <c r="AA259" s="2">
        <f t="shared" si="189"/>
        <v>-2885.2251910523923</v>
      </c>
      <c r="AB259" s="2">
        <f t="shared" si="189"/>
        <v>-3333.634864053588</v>
      </c>
      <c r="AC259" s="2">
        <f t="shared" si="189"/>
        <v>-1970.3255124572538</v>
      </c>
      <c r="AD259" s="2">
        <f t="shared" si="190"/>
        <v>-9955.7970946246242</v>
      </c>
      <c r="AE259" s="2">
        <f t="shared" si="191"/>
        <v>-118.61139570131003</v>
      </c>
      <c r="AF259" s="2">
        <f t="shared" si="192"/>
        <v>-114.89189615139118</v>
      </c>
      <c r="AG259" s="2">
        <f t="shared" si="193"/>
        <v>314.45931721763651</v>
      </c>
      <c r="AH259" s="2">
        <f t="shared" si="194"/>
        <v>94.251611721707292</v>
      </c>
      <c r="AI259" s="2">
        <f t="shared" si="195"/>
        <v>175.20763708664259</v>
      </c>
      <c r="AJ259" s="2">
        <f t="shared" si="196"/>
        <v>-64.40073333809633</v>
      </c>
      <c r="AK259" s="2">
        <f t="shared" si="197"/>
        <v>211.60454937281156</v>
      </c>
      <c r="AL259" s="2">
        <f t="shared" si="198"/>
        <v>170.73747858772683</v>
      </c>
      <c r="AM259" s="2">
        <f t="shared" si="199"/>
        <v>-173.5898744307697</v>
      </c>
      <c r="AN259" s="2">
        <f t="shared" si="200"/>
        <v>144.35142019167236</v>
      </c>
      <c r="AO259" s="2">
        <f t="shared" si="201"/>
        <v>23355.791049075458</v>
      </c>
      <c r="AP259" s="2">
        <f t="shared" si="202"/>
        <v>20722.443704677888</v>
      </c>
      <c r="AQ259" s="2">
        <f t="shared" si="203"/>
        <v>-44197.253032857734</v>
      </c>
      <c r="AR259" s="2">
        <f t="shared" si="204"/>
        <v>-14173.060022051226</v>
      </c>
      <c r="AS259" s="2">
        <f t="shared" si="205"/>
        <v>-14292.07830115561</v>
      </c>
      <c r="AT259" s="2">
        <f t="shared" si="206"/>
        <v>-12681.159869659919</v>
      </c>
      <c r="AU259" s="2">
        <f t="shared" si="207"/>
        <v>38165.993502743004</v>
      </c>
      <c r="AV259" s="2">
        <f t="shared" si="208"/>
        <v>23997.150442552273</v>
      </c>
      <c r="AW259" s="2">
        <f t="shared" si="209"/>
        <v>-26103.52931461858</v>
      </c>
      <c r="AX259" s="2">
        <f t="shared" si="210"/>
        <v>23378.454761016779</v>
      </c>
      <c r="AY259" s="2">
        <f t="shared" si="211"/>
        <v>-16.153786750472506</v>
      </c>
      <c r="AZ259" s="2">
        <f t="shared" si="212"/>
        <v>29.751574136213254</v>
      </c>
      <c r="BA259" s="2">
        <f t="shared" si="213"/>
        <v>16.153786750472481</v>
      </c>
      <c r="BB259" s="2">
        <f t="shared" si="214"/>
        <v>-29.751574136213236</v>
      </c>
      <c r="BC259" s="2">
        <f t="shared" si="215"/>
        <v>92.452985013181618</v>
      </c>
      <c r="BD259" s="2">
        <f t="shared" si="216"/>
        <v>138.35834589986737</v>
      </c>
      <c r="BE259" s="2">
        <f t="shared" si="217"/>
        <v>124.7605585141266</v>
      </c>
      <c r="BF259" s="2">
        <f t="shared" si="218"/>
        <v>78.855197627440887</v>
      </c>
      <c r="BG259" s="2">
        <f t="shared" si="219"/>
        <v>166.41537302372689</v>
      </c>
      <c r="BH259" s="2">
        <f t="shared" si="220"/>
        <v>249.04502261976126</v>
      </c>
      <c r="BI259" s="2">
        <f t="shared" si="221"/>
        <v>224.56900532542787</v>
      </c>
      <c r="BJ259" s="2">
        <f t="shared" si="222"/>
        <v>141.93935572939358</v>
      </c>
      <c r="BK259" s="2">
        <f t="shared" si="223"/>
        <v>4733.592832674899</v>
      </c>
      <c r="BL259" s="2">
        <f t="shared" si="224"/>
        <v>7083.9473100732093</v>
      </c>
      <c r="BM259" s="2">
        <f t="shared" si="225"/>
        <v>6387.7405959232819</v>
      </c>
      <c r="BN259" s="2">
        <f t="shared" si="226"/>
        <v>4037.3861185249734</v>
      </c>
      <c r="BO259" s="2">
        <f t="shared" si="227"/>
        <v>2819.1520282745696</v>
      </c>
    </row>
    <row r="260" spans="6:67" x14ac:dyDescent="0.25">
      <c r="F260" s="5">
        <v>0.222</v>
      </c>
      <c r="G260" s="5">
        <f t="shared" si="173"/>
        <v>5.8119464091411173</v>
      </c>
      <c r="H260" s="2">
        <f t="shared" si="174"/>
        <v>333</v>
      </c>
      <c r="I260" s="4">
        <f t="shared" si="175"/>
        <v>-0.89100652418836779</v>
      </c>
      <c r="J260" s="2">
        <f t="shared" si="176"/>
        <v>-0.45399049973954703</v>
      </c>
      <c r="K260" s="2">
        <f t="shared" si="177"/>
        <v>0.89100652418836812</v>
      </c>
      <c r="L260" s="2">
        <f t="shared" si="178"/>
        <v>0.45399049973954797</v>
      </c>
      <c r="M260" s="2">
        <f t="shared" si="179"/>
        <v>0</v>
      </c>
      <c r="N260" s="2">
        <f t="shared" si="180"/>
        <v>0</v>
      </c>
      <c r="O260" s="2">
        <f t="shared" si="181"/>
        <v>0</v>
      </c>
      <c r="P260" s="2">
        <f t="shared" si="182"/>
        <v>0</v>
      </c>
      <c r="Q260" s="5">
        <f t="shared" si="183"/>
        <v>4.3566557415533413</v>
      </c>
      <c r="R260" s="5">
        <f t="shared" si="183"/>
        <v>4.7936717660021628</v>
      </c>
      <c r="S260" s="5">
        <f t="shared" si="183"/>
        <v>6.1386687899300778</v>
      </c>
      <c r="T260" s="5">
        <f t="shared" si="172"/>
        <v>5.7016527654812572</v>
      </c>
      <c r="U260" s="2">
        <f t="shared" si="184"/>
        <v>1781.8054395193744</v>
      </c>
      <c r="V260" s="2">
        <f t="shared" si="185"/>
        <v>2917.9931130345308</v>
      </c>
      <c r="W260" s="2">
        <f t="shared" si="186"/>
        <v>3338.3341975615763</v>
      </c>
      <c r="X260" s="2">
        <f t="shared" si="187"/>
        <v>1961.8672498845162</v>
      </c>
      <c r="Y260" s="2">
        <f t="shared" si="188"/>
        <v>9999.9999999999964</v>
      </c>
      <c r="Z260" s="2">
        <f t="shared" si="189"/>
        <v>-1776.6569213704472</v>
      </c>
      <c r="AA260" s="2">
        <f t="shared" si="189"/>
        <v>-2907.7862511086746</v>
      </c>
      <c r="AB260" s="2">
        <f t="shared" si="189"/>
        <v>-3319.1921902981117</v>
      </c>
      <c r="AC260" s="2">
        <f t="shared" si="189"/>
        <v>-1952.1613129655127</v>
      </c>
      <c r="AD260" s="2">
        <f t="shared" si="190"/>
        <v>-9955.7966757427457</v>
      </c>
      <c r="AE260" s="2">
        <f t="shared" si="191"/>
        <v>-120.60163520369223</v>
      </c>
      <c r="AF260" s="2">
        <f t="shared" si="192"/>
        <v>-110.70567931691606</v>
      </c>
      <c r="AG260" s="2">
        <f t="shared" si="193"/>
        <v>318.07612408595992</v>
      </c>
      <c r="AH260" s="2">
        <f t="shared" si="194"/>
        <v>88.486596787891102</v>
      </c>
      <c r="AI260" s="2">
        <f t="shared" si="195"/>
        <v>175.25540635324273</v>
      </c>
      <c r="AJ260" s="2">
        <f t="shared" si="196"/>
        <v>-61.44960238692444</v>
      </c>
      <c r="AK260" s="2">
        <f t="shared" si="197"/>
        <v>217.27212924646358</v>
      </c>
      <c r="AL260" s="2">
        <f t="shared" si="198"/>
        <v>162.0678800983442</v>
      </c>
      <c r="AM260" s="2">
        <f t="shared" si="199"/>
        <v>-173.66472445231281</v>
      </c>
      <c r="AN260" s="2">
        <f t="shared" si="200"/>
        <v>144.22568250557052</v>
      </c>
      <c r="AO260" s="2">
        <f t="shared" si="201"/>
        <v>23814.00407169127</v>
      </c>
      <c r="AP260" s="2">
        <f t="shared" si="202"/>
        <v>19871.117274346547</v>
      </c>
      <c r="AQ260" s="2">
        <f t="shared" si="203"/>
        <v>-44617.163249227575</v>
      </c>
      <c r="AR260" s="2">
        <f t="shared" si="204"/>
        <v>-13360.036397965863</v>
      </c>
      <c r="AS260" s="2">
        <f t="shared" si="205"/>
        <v>-14292.078301155618</v>
      </c>
      <c r="AT260" s="2">
        <f t="shared" si="206"/>
        <v>-12133.841128890659</v>
      </c>
      <c r="AU260" s="2">
        <f t="shared" si="207"/>
        <v>38999.263518757383</v>
      </c>
      <c r="AV260" s="2">
        <f t="shared" si="208"/>
        <v>22733.580159728961</v>
      </c>
      <c r="AW260" s="2">
        <f t="shared" si="209"/>
        <v>-26220.547788578908</v>
      </c>
      <c r="AX260" s="2">
        <f t="shared" si="210"/>
        <v>23378.454761016779</v>
      </c>
      <c r="AY260" s="2">
        <f t="shared" si="211"/>
        <v>-15.369445832961429</v>
      </c>
      <c r="AZ260" s="2">
        <f t="shared" si="212"/>
        <v>30.164235855562442</v>
      </c>
      <c r="BA260" s="2">
        <f t="shared" si="213"/>
        <v>15.369445832961405</v>
      </c>
      <c r="BB260" s="2">
        <f t="shared" si="214"/>
        <v>-30.164235855562428</v>
      </c>
      <c r="BC260" s="2">
        <f t="shared" si="215"/>
        <v>93.237325930692691</v>
      </c>
      <c r="BD260" s="2">
        <f t="shared" si="216"/>
        <v>138.77100761921656</v>
      </c>
      <c r="BE260" s="2">
        <f t="shared" si="217"/>
        <v>123.97621759661553</v>
      </c>
      <c r="BF260" s="2">
        <f t="shared" si="218"/>
        <v>78.442535908091699</v>
      </c>
      <c r="BG260" s="2">
        <f t="shared" si="219"/>
        <v>167.82718667524682</v>
      </c>
      <c r="BH260" s="2">
        <f t="shared" si="220"/>
        <v>249.78781371458979</v>
      </c>
      <c r="BI260" s="2">
        <f t="shared" si="221"/>
        <v>223.15719167390793</v>
      </c>
      <c r="BJ260" s="2">
        <f t="shared" si="222"/>
        <v>141.19656463456505</v>
      </c>
      <c r="BK260" s="2">
        <f t="shared" si="223"/>
        <v>4773.7510876514662</v>
      </c>
      <c r="BL260" s="2">
        <f t="shared" si="224"/>
        <v>7105.0755901038883</v>
      </c>
      <c r="BM260" s="2">
        <f t="shared" si="225"/>
        <v>6347.5823409467148</v>
      </c>
      <c r="BN260" s="2">
        <f t="shared" si="226"/>
        <v>4016.2578384942954</v>
      </c>
      <c r="BO260" s="2">
        <f t="shared" si="227"/>
        <v>2819.1520282745696</v>
      </c>
    </row>
    <row r="261" spans="6:67" x14ac:dyDescent="0.25">
      <c r="F261" s="5">
        <v>0.223</v>
      </c>
      <c r="G261" s="5">
        <f t="shared" si="173"/>
        <v>5.8381263479210324</v>
      </c>
      <c r="H261" s="2">
        <f t="shared" si="174"/>
        <v>334.5</v>
      </c>
      <c r="I261" s="4">
        <f t="shared" si="175"/>
        <v>-0.90258528434986052</v>
      </c>
      <c r="J261" s="2">
        <f t="shared" si="176"/>
        <v>-0.43051109680829525</v>
      </c>
      <c r="K261" s="2">
        <f t="shared" si="177"/>
        <v>0.90258528434986085</v>
      </c>
      <c r="L261" s="2">
        <f t="shared" si="178"/>
        <v>0.43051109680829619</v>
      </c>
      <c r="M261" s="2">
        <f t="shared" si="179"/>
        <v>0</v>
      </c>
      <c r="N261" s="2">
        <f t="shared" si="180"/>
        <v>0</v>
      </c>
      <c r="O261" s="2">
        <f t="shared" si="181"/>
        <v>0</v>
      </c>
      <c r="P261" s="2">
        <f t="shared" si="182"/>
        <v>0</v>
      </c>
      <c r="Q261" s="5">
        <f t="shared" si="183"/>
        <v>4.3450769813918493</v>
      </c>
      <c r="R261" s="5">
        <f t="shared" si="183"/>
        <v>4.8171511689334139</v>
      </c>
      <c r="S261" s="5">
        <f t="shared" si="183"/>
        <v>6.1502475500915708</v>
      </c>
      <c r="T261" s="5">
        <f t="shared" si="172"/>
        <v>5.6781733625500062</v>
      </c>
      <c r="U261" s="2">
        <f t="shared" si="184"/>
        <v>1792.2199236553738</v>
      </c>
      <c r="V261" s="2">
        <f t="shared" si="185"/>
        <v>2940.568315504117</v>
      </c>
      <c r="W261" s="2">
        <f t="shared" si="186"/>
        <v>3323.1868408718688</v>
      </c>
      <c r="X261" s="2">
        <f t="shared" si="187"/>
        <v>1944.0249199686389</v>
      </c>
      <c r="Y261" s="2">
        <f t="shared" si="188"/>
        <v>9999.9999999999982</v>
      </c>
      <c r="Z261" s="2">
        <f t="shared" si="189"/>
        <v>-1787.0687897189559</v>
      </c>
      <c r="AA261" s="2">
        <f t="shared" si="189"/>
        <v>-2930.1815404510544</v>
      </c>
      <c r="AB261" s="2">
        <f t="shared" si="189"/>
        <v>-3304.0598061781261</v>
      </c>
      <c r="AC261" s="2">
        <f t="shared" si="189"/>
        <v>-1934.4862376077417</v>
      </c>
      <c r="AD261" s="2">
        <f t="shared" si="190"/>
        <v>-9955.7963739558782</v>
      </c>
      <c r="AE261" s="2">
        <f t="shared" si="191"/>
        <v>-122.5569756139373</v>
      </c>
      <c r="AF261" s="2">
        <f t="shared" si="192"/>
        <v>-106.30935945692953</v>
      </c>
      <c r="AG261" s="2">
        <f t="shared" si="193"/>
        <v>321.35024725438581</v>
      </c>
      <c r="AH261" s="2">
        <f t="shared" si="194"/>
        <v>82.80585891828116</v>
      </c>
      <c r="AI261" s="2">
        <f t="shared" si="195"/>
        <v>175.28977110180014</v>
      </c>
      <c r="AJ261" s="2">
        <f t="shared" si="196"/>
        <v>-58.456678729333177</v>
      </c>
      <c r="AK261" s="2">
        <f t="shared" si="197"/>
        <v>222.8822070925894</v>
      </c>
      <c r="AL261" s="2">
        <f t="shared" si="198"/>
        <v>153.27620536684589</v>
      </c>
      <c r="AM261" s="2">
        <f t="shared" si="199"/>
        <v>-173.60609348212026</v>
      </c>
      <c r="AN261" s="2">
        <f t="shared" si="200"/>
        <v>144.09564024798183</v>
      </c>
      <c r="AO261" s="2">
        <f t="shared" si="201"/>
        <v>24264.46994114956</v>
      </c>
      <c r="AP261" s="2">
        <f t="shared" si="202"/>
        <v>18989.209361210978</v>
      </c>
      <c r="AQ261" s="2">
        <f t="shared" si="203"/>
        <v>-44991.893095740772</v>
      </c>
      <c r="AR261" s="2">
        <f t="shared" si="204"/>
        <v>-12553.864507775383</v>
      </c>
      <c r="AS261" s="2">
        <f t="shared" si="205"/>
        <v>-14292.078301155612</v>
      </c>
      <c r="AT261" s="2">
        <f t="shared" si="206"/>
        <v>-11573.55847581831</v>
      </c>
      <c r="AU261" s="2">
        <f t="shared" si="207"/>
        <v>39811.705337992105</v>
      </c>
      <c r="AV261" s="2">
        <f t="shared" si="208"/>
        <v>21460.032176439596</v>
      </c>
      <c r="AW261" s="2">
        <f t="shared" si="209"/>
        <v>-26319.724277596615</v>
      </c>
      <c r="AX261" s="2">
        <f t="shared" si="210"/>
        <v>23378.454761016779</v>
      </c>
      <c r="AY261" s="2">
        <f t="shared" si="211"/>
        <v>-14.574571464997391</v>
      </c>
      <c r="AZ261" s="2">
        <f t="shared" si="212"/>
        <v>30.556224514393431</v>
      </c>
      <c r="BA261" s="2">
        <f t="shared" si="213"/>
        <v>14.574571464997369</v>
      </c>
      <c r="BB261" s="2">
        <f t="shared" si="214"/>
        <v>-30.556224514393417</v>
      </c>
      <c r="BC261" s="2">
        <f t="shared" si="215"/>
        <v>94.032200298656733</v>
      </c>
      <c r="BD261" s="2">
        <f t="shared" si="216"/>
        <v>139.16299627804756</v>
      </c>
      <c r="BE261" s="2">
        <f t="shared" si="217"/>
        <v>123.18134322865149</v>
      </c>
      <c r="BF261" s="2">
        <f t="shared" si="218"/>
        <v>78.050547249260703</v>
      </c>
      <c r="BG261" s="2">
        <f t="shared" si="219"/>
        <v>169.25796053758211</v>
      </c>
      <c r="BH261" s="2">
        <f t="shared" si="220"/>
        <v>250.49339330048559</v>
      </c>
      <c r="BI261" s="2">
        <f t="shared" si="221"/>
        <v>221.72641781157267</v>
      </c>
      <c r="BJ261" s="2">
        <f t="shared" si="222"/>
        <v>140.49098504866924</v>
      </c>
      <c r="BK261" s="2">
        <f t="shared" si="223"/>
        <v>4814.4486552912249</v>
      </c>
      <c r="BL261" s="2">
        <f t="shared" si="224"/>
        <v>7125.1454094360352</v>
      </c>
      <c r="BM261" s="2">
        <f t="shared" si="225"/>
        <v>6306.884773306956</v>
      </c>
      <c r="BN261" s="2">
        <f t="shared" si="226"/>
        <v>3996.1880191621481</v>
      </c>
      <c r="BO261" s="2">
        <f t="shared" si="227"/>
        <v>2819.1520282745696</v>
      </c>
    </row>
    <row r="262" spans="6:67" x14ac:dyDescent="0.25">
      <c r="F262" s="5">
        <v>0.224</v>
      </c>
      <c r="G262" s="5">
        <f t="shared" si="173"/>
        <v>5.8643062867009474</v>
      </c>
      <c r="H262" s="2">
        <f t="shared" si="174"/>
        <v>336</v>
      </c>
      <c r="I262" s="4">
        <f t="shared" si="175"/>
        <v>-0.91354545764260098</v>
      </c>
      <c r="J262" s="2">
        <f t="shared" si="176"/>
        <v>-0.40673664307580021</v>
      </c>
      <c r="K262" s="2">
        <f t="shared" si="177"/>
        <v>0.9135454576426012</v>
      </c>
      <c r="L262" s="2">
        <f t="shared" si="178"/>
        <v>0.40673664307580115</v>
      </c>
      <c r="M262" s="2">
        <f t="shared" si="179"/>
        <v>0</v>
      </c>
      <c r="N262" s="2">
        <f t="shared" si="180"/>
        <v>0</v>
      </c>
      <c r="O262" s="2">
        <f t="shared" si="181"/>
        <v>0</v>
      </c>
      <c r="P262" s="2">
        <f t="shared" si="182"/>
        <v>0</v>
      </c>
      <c r="Q262" s="5">
        <f t="shared" si="183"/>
        <v>4.3341168080991084</v>
      </c>
      <c r="R262" s="5">
        <f t="shared" si="183"/>
        <v>4.8409256226659094</v>
      </c>
      <c r="S262" s="5">
        <f t="shared" si="183"/>
        <v>6.1612077233843108</v>
      </c>
      <c r="T262" s="5">
        <f t="shared" si="172"/>
        <v>5.6543989088175106</v>
      </c>
      <c r="U262" s="2">
        <f t="shared" si="184"/>
        <v>1803.0008709572792</v>
      </c>
      <c r="V262" s="2">
        <f t="shared" si="185"/>
        <v>2962.9601884011518</v>
      </c>
      <c r="W262" s="2">
        <f t="shared" si="186"/>
        <v>3307.3566990965119</v>
      </c>
      <c r="X262" s="2">
        <f t="shared" si="187"/>
        <v>1926.6822415450558</v>
      </c>
      <c r="Y262" s="2">
        <f t="shared" si="188"/>
        <v>9999.9999999999982</v>
      </c>
      <c r="Z262" s="2">
        <f t="shared" si="189"/>
        <v>-1797.8448485069141</v>
      </c>
      <c r="AA262" s="2">
        <f t="shared" si="189"/>
        <v>-2952.3908207047571</v>
      </c>
      <c r="AB262" s="2">
        <f t="shared" si="189"/>
        <v>-3288.252935138762</v>
      </c>
      <c r="AC262" s="2">
        <f t="shared" si="189"/>
        <v>-1917.3075882200242</v>
      </c>
      <c r="AD262" s="2">
        <f t="shared" si="190"/>
        <v>-9955.7961925704567</v>
      </c>
      <c r="AE262" s="2">
        <f t="shared" si="191"/>
        <v>-124.47720250984875</v>
      </c>
      <c r="AF262" s="2">
        <f t="shared" si="192"/>
        <v>-101.70166510044571</v>
      </c>
      <c r="AG262" s="2">
        <f t="shared" si="193"/>
        <v>324.27771647675905</v>
      </c>
      <c r="AH262" s="2">
        <f t="shared" si="194"/>
        <v>77.211505958473467</v>
      </c>
      <c r="AI262" s="2">
        <f t="shared" si="195"/>
        <v>175.31035482493809</v>
      </c>
      <c r="AJ262" s="2">
        <f t="shared" si="196"/>
        <v>-55.420821224344365</v>
      </c>
      <c r="AK262" s="2">
        <f t="shared" si="197"/>
        <v>228.42567978289208</v>
      </c>
      <c r="AL262" s="2">
        <f t="shared" si="198"/>
        <v>144.37774138180134</v>
      </c>
      <c r="AM262" s="2">
        <f t="shared" si="199"/>
        <v>-173.41988175125545</v>
      </c>
      <c r="AN262" s="2">
        <f t="shared" si="200"/>
        <v>143.96271818909361</v>
      </c>
      <c r="AO262" s="2">
        <f t="shared" si="201"/>
        <v>24706.848836830137</v>
      </c>
      <c r="AP262" s="2">
        <f t="shared" si="202"/>
        <v>18077.167208962877</v>
      </c>
      <c r="AQ262" s="2">
        <f t="shared" si="203"/>
        <v>-45321.310338951684</v>
      </c>
      <c r="AR262" s="2">
        <f t="shared" si="204"/>
        <v>-11754.784007996939</v>
      </c>
      <c r="AS262" s="2">
        <f t="shared" si="205"/>
        <v>-14292.078301155605</v>
      </c>
      <c r="AT262" s="2">
        <f t="shared" si="206"/>
        <v>-11000.197825738614</v>
      </c>
      <c r="AU262" s="2">
        <f t="shared" si="207"/>
        <v>40601.982319346054</v>
      </c>
      <c r="AV262" s="2">
        <f t="shared" si="208"/>
        <v>20178.347418671583</v>
      </c>
      <c r="AW262" s="2">
        <f t="shared" si="209"/>
        <v>-26401.677151262244</v>
      </c>
      <c r="AX262" s="2">
        <f t="shared" si="210"/>
        <v>23378.454761016779</v>
      </c>
      <c r="AY262" s="2">
        <f t="shared" si="211"/>
        <v>-13.769708413767335</v>
      </c>
      <c r="AZ262" s="2">
        <f t="shared" si="212"/>
        <v>30.927271463259725</v>
      </c>
      <c r="BA262" s="2">
        <f t="shared" si="213"/>
        <v>13.76970841376731</v>
      </c>
      <c r="BB262" s="2">
        <f t="shared" si="214"/>
        <v>-30.927271463259714</v>
      </c>
      <c r="BC262" s="2">
        <f t="shared" si="215"/>
        <v>94.83706334988679</v>
      </c>
      <c r="BD262" s="2">
        <f t="shared" si="216"/>
        <v>139.53404322691384</v>
      </c>
      <c r="BE262" s="2">
        <f t="shared" si="217"/>
        <v>122.37648017742143</v>
      </c>
      <c r="BF262" s="2">
        <f t="shared" si="218"/>
        <v>77.679500300394409</v>
      </c>
      <c r="BG262" s="2">
        <f t="shared" si="219"/>
        <v>170.70671402979622</v>
      </c>
      <c r="BH262" s="2">
        <f t="shared" si="220"/>
        <v>251.16127780844491</v>
      </c>
      <c r="BI262" s="2">
        <f t="shared" si="221"/>
        <v>220.27766431935856</v>
      </c>
      <c r="BJ262" s="2">
        <f t="shared" si="222"/>
        <v>139.82310054070993</v>
      </c>
      <c r="BK262" s="2">
        <f t="shared" si="223"/>
        <v>4855.6576435142042</v>
      </c>
      <c r="BL262" s="2">
        <f t="shared" si="224"/>
        <v>7144.1430132179894</v>
      </c>
      <c r="BM262" s="2">
        <f t="shared" si="225"/>
        <v>6265.6757850839767</v>
      </c>
      <c r="BN262" s="2">
        <f t="shared" si="226"/>
        <v>3977.1904153801938</v>
      </c>
      <c r="BO262" s="2">
        <f t="shared" si="227"/>
        <v>2819.1520282745696</v>
      </c>
    </row>
    <row r="263" spans="6:67" x14ac:dyDescent="0.25">
      <c r="F263" s="5">
        <v>0.22500000000000001</v>
      </c>
      <c r="G263" s="5">
        <f t="shared" si="173"/>
        <v>5.8904862254808616</v>
      </c>
      <c r="H263" s="2">
        <f t="shared" si="174"/>
        <v>337.49999999999994</v>
      </c>
      <c r="I263" s="4">
        <f t="shared" si="175"/>
        <v>-0.92387953251128652</v>
      </c>
      <c r="J263" s="2">
        <f t="shared" si="176"/>
        <v>-0.38268343236509045</v>
      </c>
      <c r="K263" s="2">
        <f t="shared" si="177"/>
        <v>0.92387953251128641</v>
      </c>
      <c r="L263" s="2">
        <f t="shared" si="178"/>
        <v>0.38268343236509056</v>
      </c>
      <c r="M263" s="2">
        <f t="shared" si="179"/>
        <v>0</v>
      </c>
      <c r="N263" s="2">
        <f t="shared" si="180"/>
        <v>0</v>
      </c>
      <c r="O263" s="2">
        <f t="shared" si="181"/>
        <v>0</v>
      </c>
      <c r="P263" s="2">
        <f t="shared" si="182"/>
        <v>0</v>
      </c>
      <c r="Q263" s="5">
        <f t="shared" si="183"/>
        <v>4.3237827332304235</v>
      </c>
      <c r="R263" s="5">
        <f t="shared" si="183"/>
        <v>4.8649788333766191</v>
      </c>
      <c r="S263" s="5">
        <f t="shared" si="183"/>
        <v>6.1715417982529956</v>
      </c>
      <c r="T263" s="5">
        <f t="shared" si="172"/>
        <v>5.6303456981068001</v>
      </c>
      <c r="U263" s="2">
        <f t="shared" si="184"/>
        <v>1814.1460822150343</v>
      </c>
      <c r="V263" s="2">
        <f t="shared" si="185"/>
        <v>2985.1481959417451</v>
      </c>
      <c r="W263" s="2">
        <f t="shared" si="186"/>
        <v>3290.859810936649</v>
      </c>
      <c r="X263" s="2">
        <f t="shared" si="187"/>
        <v>1909.8459109065698</v>
      </c>
      <c r="Y263" s="2">
        <f t="shared" si="188"/>
        <v>9999.9999999999982</v>
      </c>
      <c r="Z263" s="2">
        <f t="shared" si="189"/>
        <v>-1808.9828862682455</v>
      </c>
      <c r="AA263" s="2">
        <f t="shared" si="189"/>
        <v>-2974.3936617941195</v>
      </c>
      <c r="AB263" s="2">
        <f t="shared" si="189"/>
        <v>-3271.7875784977505</v>
      </c>
      <c r="AC263" s="2">
        <f t="shared" si="189"/>
        <v>-1900.6320070136646</v>
      </c>
      <c r="AD263" s="2">
        <f t="shared" si="190"/>
        <v>-9955.79613357378</v>
      </c>
      <c r="AE263" s="2">
        <f t="shared" si="191"/>
        <v>-126.36201602808276</v>
      </c>
      <c r="AF263" s="2">
        <f t="shared" si="192"/>
        <v>-96.881733105295453</v>
      </c>
      <c r="AG263" s="2">
        <f t="shared" si="193"/>
        <v>326.85538658192291</v>
      </c>
      <c r="AH263" s="2">
        <f t="shared" si="194"/>
        <v>71.705294554533054</v>
      </c>
      <c r="AI263" s="2">
        <f t="shared" si="195"/>
        <v>175.31693200307774</v>
      </c>
      <c r="AJ263" s="2">
        <f t="shared" si="196"/>
        <v>-52.340860807638393</v>
      </c>
      <c r="AK263" s="2">
        <f t="shared" si="197"/>
        <v>233.89319400901428</v>
      </c>
      <c r="AL263" s="2">
        <f t="shared" si="198"/>
        <v>135.38793405693372</v>
      </c>
      <c r="AM263" s="2">
        <f t="shared" si="199"/>
        <v>-173.11189460751092</v>
      </c>
      <c r="AN263" s="2">
        <f t="shared" si="200"/>
        <v>143.82837265079871</v>
      </c>
      <c r="AO263" s="2">
        <f t="shared" si="201"/>
        <v>25140.786515160118</v>
      </c>
      <c r="AP263" s="2">
        <f t="shared" si="202"/>
        <v>17135.501366121669</v>
      </c>
      <c r="AQ263" s="2">
        <f t="shared" si="203"/>
        <v>-45605.370355324972</v>
      </c>
      <c r="AR263" s="2">
        <f t="shared" si="204"/>
        <v>-10962.995827112385</v>
      </c>
      <c r="AS263" s="2">
        <f t="shared" si="205"/>
        <v>-14292.07830115557</v>
      </c>
      <c r="AT263" s="2">
        <f t="shared" si="206"/>
        <v>-10413.654743305962</v>
      </c>
      <c r="AU263" s="2">
        <f t="shared" si="207"/>
        <v>41368.75979615355</v>
      </c>
      <c r="AV263" s="2">
        <f t="shared" si="208"/>
        <v>18890.362918223545</v>
      </c>
      <c r="AW263" s="2">
        <f t="shared" si="209"/>
        <v>-26467.013210054305</v>
      </c>
      <c r="AX263" s="2">
        <f t="shared" si="210"/>
        <v>23378.45476101683</v>
      </c>
      <c r="AY263" s="2">
        <f t="shared" si="211"/>
        <v>-12.95540829220279</v>
      </c>
      <c r="AZ263" s="2">
        <f t="shared" si="212"/>
        <v>31.277122405116774</v>
      </c>
      <c r="BA263" s="2">
        <f t="shared" si="213"/>
        <v>12.955408292202794</v>
      </c>
      <c r="BB263" s="2">
        <f t="shared" si="214"/>
        <v>-31.277122405116771</v>
      </c>
      <c r="BC263" s="2">
        <f t="shared" si="215"/>
        <v>95.651363471451333</v>
      </c>
      <c r="BD263" s="2">
        <f t="shared" si="216"/>
        <v>139.88389416877089</v>
      </c>
      <c r="BE263" s="2">
        <f t="shared" si="217"/>
        <v>121.56218005585691</v>
      </c>
      <c r="BF263" s="2">
        <f t="shared" si="218"/>
        <v>77.329649358537353</v>
      </c>
      <c r="BG263" s="2">
        <f t="shared" si="219"/>
        <v>172.17245424861238</v>
      </c>
      <c r="BH263" s="2">
        <f t="shared" si="220"/>
        <v>251.79100950378762</v>
      </c>
      <c r="BI263" s="2">
        <f t="shared" si="221"/>
        <v>218.81192410054243</v>
      </c>
      <c r="BJ263" s="2">
        <f t="shared" si="222"/>
        <v>139.19336884536722</v>
      </c>
      <c r="BK263" s="2">
        <f t="shared" si="223"/>
        <v>4897.3498097383081</v>
      </c>
      <c r="BL263" s="2">
        <f t="shared" si="224"/>
        <v>7162.0553814410696</v>
      </c>
      <c r="BM263" s="2">
        <f t="shared" si="225"/>
        <v>6223.9836188598738</v>
      </c>
      <c r="BN263" s="2">
        <f t="shared" si="226"/>
        <v>3959.2780471571127</v>
      </c>
      <c r="BO263" s="2">
        <f t="shared" si="227"/>
        <v>2819.1520282745696</v>
      </c>
    </row>
    <row r="264" spans="6:67" x14ac:dyDescent="0.25">
      <c r="F264" s="5">
        <v>0.22600000000000001</v>
      </c>
      <c r="G264" s="5">
        <f t="shared" si="173"/>
        <v>5.9166661642607767</v>
      </c>
      <c r="H264" s="2">
        <f t="shared" si="174"/>
        <v>339</v>
      </c>
      <c r="I264" s="4">
        <f t="shared" si="175"/>
        <v>-0.93358042649720152</v>
      </c>
      <c r="J264" s="2">
        <f t="shared" si="176"/>
        <v>-0.35836794954530082</v>
      </c>
      <c r="K264" s="2">
        <f t="shared" si="177"/>
        <v>0.93358042649720152</v>
      </c>
      <c r="L264" s="2">
        <f t="shared" si="178"/>
        <v>0.35836794954530093</v>
      </c>
      <c r="M264" s="2">
        <f t="shared" si="179"/>
        <v>0</v>
      </c>
      <c r="N264" s="2">
        <f t="shared" si="180"/>
        <v>0</v>
      </c>
      <c r="O264" s="2">
        <f t="shared" si="181"/>
        <v>0</v>
      </c>
      <c r="P264" s="2">
        <f t="shared" si="182"/>
        <v>0</v>
      </c>
      <c r="Q264" s="5">
        <f t="shared" si="183"/>
        <v>4.3140818392445084</v>
      </c>
      <c r="R264" s="5">
        <f t="shared" si="183"/>
        <v>4.8892943161964091</v>
      </c>
      <c r="S264" s="5">
        <f t="shared" si="183"/>
        <v>6.1812426922389108</v>
      </c>
      <c r="T264" s="5">
        <f t="shared" si="172"/>
        <v>5.6060302152870101</v>
      </c>
      <c r="U264" s="2">
        <f t="shared" si="184"/>
        <v>1825.6534194587455</v>
      </c>
      <c r="V264" s="2">
        <f t="shared" si="185"/>
        <v>3007.1116311726614</v>
      </c>
      <c r="W264" s="2">
        <f t="shared" si="186"/>
        <v>3273.7129829365708</v>
      </c>
      <c r="X264" s="2">
        <f t="shared" si="187"/>
        <v>1893.5219664320211</v>
      </c>
      <c r="Y264" s="2">
        <f t="shared" si="188"/>
        <v>9999.9999999999982</v>
      </c>
      <c r="Z264" s="2">
        <f t="shared" si="189"/>
        <v>-1820.4807509912912</v>
      </c>
      <c r="AA264" s="2">
        <f t="shared" si="189"/>
        <v>-2996.1694703510457</v>
      </c>
      <c r="AB264" s="2">
        <f t="shared" si="189"/>
        <v>-3254.6804903197458</v>
      </c>
      <c r="AC264" s="2">
        <f t="shared" si="189"/>
        <v>-1884.4654859501463</v>
      </c>
      <c r="AD264" s="2">
        <f t="shared" si="190"/>
        <v>-9955.7961976122297</v>
      </c>
      <c r="AE264" s="2">
        <f t="shared" si="191"/>
        <v>-128.2110280577723</v>
      </c>
      <c r="AF264" s="2">
        <f t="shared" si="192"/>
        <v>-91.849130281374784</v>
      </c>
      <c r="AG264" s="2">
        <f t="shared" si="193"/>
        <v>329.08094339189932</v>
      </c>
      <c r="AH264" s="2">
        <f t="shared" si="194"/>
        <v>66.288645522526906</v>
      </c>
      <c r="AI264" s="2">
        <f t="shared" si="195"/>
        <v>175.30943057527915</v>
      </c>
      <c r="AJ264" s="2">
        <f t="shared" si="196"/>
        <v>-49.215602566295459</v>
      </c>
      <c r="AK264" s="2">
        <f t="shared" si="197"/>
        <v>239.27516489764534</v>
      </c>
      <c r="AL264" s="2">
        <f t="shared" si="198"/>
        <v>126.32233878367597</v>
      </c>
      <c r="AM264" s="2">
        <f t="shared" si="199"/>
        <v>-172.6878255640982</v>
      </c>
      <c r="AN264" s="2">
        <f t="shared" si="200"/>
        <v>143.69407555092761</v>
      </c>
      <c r="AO264" s="2">
        <f t="shared" si="201"/>
        <v>25565.914469615549</v>
      </c>
      <c r="AP264" s="2">
        <f t="shared" si="202"/>
        <v>16164.786439757574</v>
      </c>
      <c r="AQ264" s="2">
        <f t="shared" si="203"/>
        <v>-45844.115442590242</v>
      </c>
      <c r="AR264" s="2">
        <f t="shared" si="204"/>
        <v>-10178.663767938444</v>
      </c>
      <c r="AS264" s="2">
        <f t="shared" si="205"/>
        <v>-14292.078301155561</v>
      </c>
      <c r="AT264" s="2">
        <f t="shared" si="206"/>
        <v>-9813.8350876769637</v>
      </c>
      <c r="AU264" s="2">
        <f t="shared" si="207"/>
        <v>42110.708387323029</v>
      </c>
      <c r="AV264" s="2">
        <f t="shared" si="208"/>
        <v>17597.907136422142</v>
      </c>
      <c r="AW264" s="2">
        <f t="shared" si="209"/>
        <v>-26516.32567505139</v>
      </c>
      <c r="AX264" s="2">
        <f t="shared" si="210"/>
        <v>23378.454761016816</v>
      </c>
      <c r="AY264" s="2">
        <f t="shared" si="211"/>
        <v>-12.132229180931827</v>
      </c>
      <c r="AZ264" s="2">
        <f t="shared" si="212"/>
        <v>31.605537569604486</v>
      </c>
      <c r="BA264" s="2">
        <f t="shared" si="213"/>
        <v>12.13222918093183</v>
      </c>
      <c r="BB264" s="2">
        <f t="shared" si="214"/>
        <v>-31.605537569604486</v>
      </c>
      <c r="BC264" s="2">
        <f t="shared" si="215"/>
        <v>96.474542582722293</v>
      </c>
      <c r="BD264" s="2">
        <f t="shared" si="216"/>
        <v>140.21230933325862</v>
      </c>
      <c r="BE264" s="2">
        <f t="shared" si="217"/>
        <v>120.73900094458595</v>
      </c>
      <c r="BF264" s="2">
        <f t="shared" si="218"/>
        <v>77.00123419404963</v>
      </c>
      <c r="BG264" s="2">
        <f t="shared" si="219"/>
        <v>173.65417664890009</v>
      </c>
      <c r="BH264" s="2">
        <f t="shared" si="220"/>
        <v>252.3821567998655</v>
      </c>
      <c r="BI264" s="2">
        <f t="shared" si="221"/>
        <v>217.33020170025469</v>
      </c>
      <c r="BJ264" s="2">
        <f t="shared" si="222"/>
        <v>138.60222154928931</v>
      </c>
      <c r="BK264" s="2">
        <f t="shared" si="223"/>
        <v>4939.4965802353818</v>
      </c>
      <c r="BL264" s="2">
        <f t="shared" si="224"/>
        <v>7178.8702378628404</v>
      </c>
      <c r="BM264" s="2">
        <f t="shared" si="225"/>
        <v>6181.836848362801</v>
      </c>
      <c r="BN264" s="2">
        <f t="shared" si="226"/>
        <v>3942.463190735341</v>
      </c>
      <c r="BO264" s="2">
        <f t="shared" si="227"/>
        <v>2819.1520282745696</v>
      </c>
    </row>
    <row r="265" spans="6:67" x14ac:dyDescent="0.25">
      <c r="F265" s="5">
        <v>0.22700000000000001</v>
      </c>
      <c r="G265" s="5">
        <f t="shared" si="173"/>
        <v>5.9428461030406918</v>
      </c>
      <c r="H265" s="2">
        <f t="shared" si="174"/>
        <v>340.5</v>
      </c>
      <c r="I265" s="4">
        <f t="shared" si="175"/>
        <v>-0.94264149109217832</v>
      </c>
      <c r="J265" s="2">
        <f t="shared" si="176"/>
        <v>-0.33380685923377135</v>
      </c>
      <c r="K265" s="2">
        <f t="shared" si="177"/>
        <v>0.94264149109217821</v>
      </c>
      <c r="L265" s="2">
        <f t="shared" si="178"/>
        <v>0.33380685923377146</v>
      </c>
      <c r="M265" s="2">
        <f t="shared" si="179"/>
        <v>0</v>
      </c>
      <c r="N265" s="2">
        <f t="shared" si="180"/>
        <v>0</v>
      </c>
      <c r="O265" s="2">
        <f t="shared" si="181"/>
        <v>0</v>
      </c>
      <c r="P265" s="2">
        <f t="shared" si="182"/>
        <v>0</v>
      </c>
      <c r="Q265" s="5">
        <f t="shared" si="183"/>
        <v>4.305020774649531</v>
      </c>
      <c r="R265" s="5">
        <f t="shared" si="183"/>
        <v>4.9138554065079383</v>
      </c>
      <c r="S265" s="5">
        <f t="shared" si="183"/>
        <v>6.1903037568338881</v>
      </c>
      <c r="T265" s="5">
        <f t="shared" si="172"/>
        <v>5.5814691249754809</v>
      </c>
      <c r="U265" s="2">
        <f t="shared" si="184"/>
        <v>1837.520792347719</v>
      </c>
      <c r="V265" s="2">
        <f t="shared" si="185"/>
        <v>3028.8296452390391</v>
      </c>
      <c r="W265" s="2">
        <f t="shared" si="186"/>
        <v>3255.933762889139</v>
      </c>
      <c r="X265" s="2">
        <f t="shared" si="187"/>
        <v>1877.7157995241025</v>
      </c>
      <c r="Y265" s="2">
        <f t="shared" si="188"/>
        <v>10000</v>
      </c>
      <c r="Z265" s="2">
        <f t="shared" si="189"/>
        <v>-1832.3363365477824</v>
      </c>
      <c r="AA265" s="2">
        <f t="shared" si="189"/>
        <v>-3017.6975190721196</v>
      </c>
      <c r="AB265" s="2">
        <f t="shared" si="189"/>
        <v>-3236.9491509614886</v>
      </c>
      <c r="AC265" s="2">
        <f t="shared" si="189"/>
        <v>-1868.8133774027922</v>
      </c>
      <c r="AD265" s="2">
        <f t="shared" si="190"/>
        <v>-9955.7963839841832</v>
      </c>
      <c r="AE265" s="2">
        <f t="shared" si="191"/>
        <v>-130.02375927918442</v>
      </c>
      <c r="AF265" s="2">
        <f t="shared" si="192"/>
        <v>-86.603874219738273</v>
      </c>
      <c r="AG265" s="2">
        <f t="shared" si="193"/>
        <v>330.95290633523757</v>
      </c>
      <c r="AH265" s="2">
        <f t="shared" si="194"/>
        <v>60.962659892439738</v>
      </c>
      <c r="AI265" s="2">
        <f t="shared" si="195"/>
        <v>175.28793272875461</v>
      </c>
      <c r="AJ265" s="2">
        <f t="shared" si="196"/>
        <v>-46.043828031019942</v>
      </c>
      <c r="AK265" s="2">
        <f t="shared" si="197"/>
        <v>244.56179635206956</v>
      </c>
      <c r="AL265" s="2">
        <f t="shared" si="198"/>
        <v>117.19657076632033</v>
      </c>
      <c r="AM265" s="2">
        <f t="shared" si="199"/>
        <v>-172.1532408107594</v>
      </c>
      <c r="AN265" s="2">
        <f t="shared" si="200"/>
        <v>143.56129827661059</v>
      </c>
      <c r="AO265" s="2">
        <f t="shared" si="201"/>
        <v>25981.850094173024</v>
      </c>
      <c r="AP265" s="2">
        <f t="shared" si="202"/>
        <v>15165.661665470721</v>
      </c>
      <c r="AQ265" s="2">
        <f t="shared" si="203"/>
        <v>-46037.673857207767</v>
      </c>
      <c r="AR265" s="2">
        <f t="shared" si="204"/>
        <v>-9401.9162035915597</v>
      </c>
      <c r="AS265" s="2">
        <f t="shared" si="205"/>
        <v>-14292.078301155578</v>
      </c>
      <c r="AT265" s="2">
        <f t="shared" si="206"/>
        <v>-9200.6556670551436</v>
      </c>
      <c r="AU265" s="2">
        <f t="shared" si="207"/>
        <v>42826.507395784814</v>
      </c>
      <c r="AV265" s="2">
        <f t="shared" si="208"/>
        <v>16302.795348948277</v>
      </c>
      <c r="AW265" s="2">
        <f t="shared" si="209"/>
        <v>-26550.192316661123</v>
      </c>
      <c r="AX265" s="2">
        <f t="shared" si="210"/>
        <v>23378.454761016823</v>
      </c>
      <c r="AY265" s="2">
        <f t="shared" si="211"/>
        <v>-11.300735245798622</v>
      </c>
      <c r="AZ265" s="2">
        <f t="shared" si="212"/>
        <v>31.912291877373821</v>
      </c>
      <c r="BA265" s="2">
        <f t="shared" si="213"/>
        <v>11.300735245798625</v>
      </c>
      <c r="BB265" s="2">
        <f t="shared" si="214"/>
        <v>-31.912291877373821</v>
      </c>
      <c r="BC265" s="2">
        <f t="shared" si="215"/>
        <v>97.306036517855503</v>
      </c>
      <c r="BD265" s="2">
        <f t="shared" si="216"/>
        <v>140.51906364102794</v>
      </c>
      <c r="BE265" s="2">
        <f t="shared" si="217"/>
        <v>119.90750700945274</v>
      </c>
      <c r="BF265" s="2">
        <f t="shared" si="218"/>
        <v>76.694479886280305</v>
      </c>
      <c r="BG265" s="2">
        <f t="shared" si="219"/>
        <v>175.15086573213989</v>
      </c>
      <c r="BH265" s="2">
        <f t="shared" si="220"/>
        <v>252.9343145538503</v>
      </c>
      <c r="BI265" s="2">
        <f t="shared" si="221"/>
        <v>215.83351261701495</v>
      </c>
      <c r="BJ265" s="2">
        <f t="shared" si="222"/>
        <v>138.05006379530454</v>
      </c>
      <c r="BK265" s="2">
        <f t="shared" si="223"/>
        <v>4982.0690697142018</v>
      </c>
      <c r="BL265" s="2">
        <f t="shared" si="224"/>
        <v>7194.5760584206309</v>
      </c>
      <c r="BM265" s="2">
        <f t="shared" si="225"/>
        <v>6139.2643588839801</v>
      </c>
      <c r="BN265" s="2">
        <f t="shared" si="226"/>
        <v>3926.7573701775518</v>
      </c>
      <c r="BO265" s="2">
        <f t="shared" si="227"/>
        <v>2819.1520282745701</v>
      </c>
    </row>
    <row r="266" spans="6:67" x14ac:dyDescent="0.25">
      <c r="F266" s="5">
        <v>0.22800000000000001</v>
      </c>
      <c r="G266" s="5">
        <f t="shared" si="173"/>
        <v>5.9690260418206069</v>
      </c>
      <c r="H266" s="2">
        <f t="shared" si="174"/>
        <v>342</v>
      </c>
      <c r="I266" s="4">
        <f t="shared" si="175"/>
        <v>-0.95105651629515353</v>
      </c>
      <c r="J266" s="2">
        <f t="shared" si="176"/>
        <v>-0.30901699437494773</v>
      </c>
      <c r="K266" s="2">
        <f t="shared" si="177"/>
        <v>0.95105651629515342</v>
      </c>
      <c r="L266" s="2">
        <f t="shared" si="178"/>
        <v>0.30901699437494784</v>
      </c>
      <c r="M266" s="2">
        <f t="shared" si="179"/>
        <v>0</v>
      </c>
      <c r="N266" s="2">
        <f t="shared" si="180"/>
        <v>0</v>
      </c>
      <c r="O266" s="2">
        <f t="shared" si="181"/>
        <v>0</v>
      </c>
      <c r="P266" s="2">
        <f t="shared" si="182"/>
        <v>0</v>
      </c>
      <c r="Q266" s="5">
        <f t="shared" si="183"/>
        <v>4.2966057494465559</v>
      </c>
      <c r="R266" s="5">
        <f t="shared" si="183"/>
        <v>4.9386452713667621</v>
      </c>
      <c r="S266" s="5">
        <f t="shared" si="183"/>
        <v>6.1987187820368632</v>
      </c>
      <c r="T266" s="5">
        <f t="shared" si="172"/>
        <v>5.556679260116657</v>
      </c>
      <c r="U266" s="2">
        <f t="shared" si="184"/>
        <v>1849.7461437160648</v>
      </c>
      <c r="V266" s="2">
        <f t="shared" si="185"/>
        <v>3050.2812775601788</v>
      </c>
      <c r="W266" s="2">
        <f t="shared" si="186"/>
        <v>3237.5404119223763</v>
      </c>
      <c r="X266" s="2">
        <f t="shared" si="187"/>
        <v>1862.4321668013788</v>
      </c>
      <c r="Y266" s="2">
        <f t="shared" si="188"/>
        <v>9999.9999999999982</v>
      </c>
      <c r="Z266" s="2">
        <f t="shared" si="189"/>
        <v>-1844.5475682809883</v>
      </c>
      <c r="AA266" s="2">
        <f t="shared" si="189"/>
        <v>-3038.9569769617065</v>
      </c>
      <c r="AB266" s="2">
        <f t="shared" si="189"/>
        <v>-3218.611739346848</v>
      </c>
      <c r="AC266" s="2">
        <f t="shared" si="189"/>
        <v>-1853.6804060581674</v>
      </c>
      <c r="AD266" s="2">
        <f t="shared" si="190"/>
        <v>-9955.7966906477104</v>
      </c>
      <c r="AE266" s="2">
        <f t="shared" si="191"/>
        <v>-131.7996360636086</v>
      </c>
      <c r="AF266" s="2">
        <f t="shared" si="192"/>
        <v>-81.146453194158141</v>
      </c>
      <c r="AG266" s="2">
        <f t="shared" si="193"/>
        <v>332.47062775321996</v>
      </c>
      <c r="AH266" s="2">
        <f t="shared" si="194"/>
        <v>55.728135502955247</v>
      </c>
      <c r="AI266" s="2">
        <f t="shared" si="195"/>
        <v>175.25267399840845</v>
      </c>
      <c r="AJ266" s="2">
        <f t="shared" si="196"/>
        <v>-42.824297713395339</v>
      </c>
      <c r="AK266" s="2">
        <f t="shared" si="197"/>
        <v>249.74310309582253</v>
      </c>
      <c r="AL266" s="2">
        <f t="shared" si="198"/>
        <v>108.02625537594004</v>
      </c>
      <c r="AM266" s="2">
        <f t="shared" si="199"/>
        <v>-171.51356519491685</v>
      </c>
      <c r="AN266" s="2">
        <f t="shared" si="200"/>
        <v>143.43149556345037</v>
      </c>
      <c r="AO266" s="2">
        <f t="shared" si="201"/>
        <v>26388.196852094927</v>
      </c>
      <c r="AP266" s="2">
        <f t="shared" si="202"/>
        <v>14138.831285847333</v>
      </c>
      <c r="AQ266" s="2">
        <f t="shared" si="203"/>
        <v>-46186.25858291507</v>
      </c>
      <c r="AR266" s="2">
        <f t="shared" si="204"/>
        <v>-8632.8478561827542</v>
      </c>
      <c r="AS266" s="2">
        <f t="shared" si="205"/>
        <v>-14292.078301155565</v>
      </c>
      <c r="AT266" s="2">
        <f t="shared" si="206"/>
        <v>-8574.044905316825</v>
      </c>
      <c r="AU266" s="2">
        <f t="shared" si="207"/>
        <v>43514.848283350708</v>
      </c>
      <c r="AV266" s="2">
        <f t="shared" si="208"/>
        <v>15006.825108895247</v>
      </c>
      <c r="AW266" s="2">
        <f t="shared" si="209"/>
        <v>-26569.1737259123</v>
      </c>
      <c r="AX266" s="2">
        <f t="shared" si="210"/>
        <v>23378.454761016827</v>
      </c>
      <c r="AY266" s="2">
        <f t="shared" si="211"/>
        <v>-10.461496351212267</v>
      </c>
      <c r="AZ266" s="2">
        <f t="shared" si="212"/>
        <v>32.197175094344956</v>
      </c>
      <c r="BA266" s="2">
        <f t="shared" si="213"/>
        <v>10.461496351212272</v>
      </c>
      <c r="BB266" s="2">
        <f t="shared" si="214"/>
        <v>-32.197175094344949</v>
      </c>
      <c r="BC266" s="2">
        <f t="shared" si="215"/>
        <v>98.145275412441862</v>
      </c>
      <c r="BD266" s="2">
        <f t="shared" si="216"/>
        <v>140.80394685799908</v>
      </c>
      <c r="BE266" s="2">
        <f t="shared" si="217"/>
        <v>119.0682681148664</v>
      </c>
      <c r="BF266" s="2">
        <f t="shared" si="218"/>
        <v>76.409596669309167</v>
      </c>
      <c r="BG266" s="2">
        <f t="shared" si="219"/>
        <v>176.66149574239535</v>
      </c>
      <c r="BH266" s="2">
        <f t="shared" si="220"/>
        <v>253.44710434439833</v>
      </c>
      <c r="BI266" s="2">
        <f t="shared" si="221"/>
        <v>214.32288260675949</v>
      </c>
      <c r="BJ266" s="2">
        <f t="shared" si="222"/>
        <v>137.53727400475648</v>
      </c>
      <c r="BK266" s="2">
        <f t="shared" si="223"/>
        <v>5025.0381011170239</v>
      </c>
      <c r="BL266" s="2">
        <f t="shared" si="224"/>
        <v>7209.1620791295536</v>
      </c>
      <c r="BM266" s="2">
        <f t="shared" si="225"/>
        <v>6096.2953274811589</v>
      </c>
      <c r="BN266" s="2">
        <f t="shared" si="226"/>
        <v>3912.1713494686292</v>
      </c>
      <c r="BO266" s="2">
        <f t="shared" si="227"/>
        <v>2819.1520282745696</v>
      </c>
    </row>
    <row r="267" spans="6:67" x14ac:dyDescent="0.25">
      <c r="F267" s="5">
        <v>0.22900000000000001</v>
      </c>
      <c r="G267" s="5">
        <f t="shared" si="173"/>
        <v>5.995205980600522</v>
      </c>
      <c r="H267" s="2">
        <f t="shared" si="174"/>
        <v>343.5</v>
      </c>
      <c r="I267" s="4">
        <f t="shared" si="175"/>
        <v>-0.95881973486819305</v>
      </c>
      <c r="J267" s="2">
        <f t="shared" si="176"/>
        <v>-0.28401534470392276</v>
      </c>
      <c r="K267" s="2">
        <f t="shared" si="177"/>
        <v>0.95881973486819294</v>
      </c>
      <c r="L267" s="2">
        <f t="shared" si="178"/>
        <v>0.28401534470392287</v>
      </c>
      <c r="M267" s="2">
        <f t="shared" si="179"/>
        <v>0</v>
      </c>
      <c r="N267" s="2">
        <f t="shared" si="180"/>
        <v>0</v>
      </c>
      <c r="O267" s="2">
        <f t="shared" si="181"/>
        <v>0</v>
      </c>
      <c r="P267" s="2">
        <f t="shared" si="182"/>
        <v>0</v>
      </c>
      <c r="Q267" s="5">
        <f t="shared" si="183"/>
        <v>4.2888425308735165</v>
      </c>
      <c r="R267" s="5">
        <f t="shared" si="183"/>
        <v>4.9636469210377872</v>
      </c>
      <c r="S267" s="5">
        <f t="shared" si="183"/>
        <v>6.2064820006099026</v>
      </c>
      <c r="T267" s="5">
        <f t="shared" si="172"/>
        <v>5.531677610445632</v>
      </c>
      <c r="U267" s="2">
        <f t="shared" si="184"/>
        <v>1862.3274343282935</v>
      </c>
      <c r="V267" s="2">
        <f t="shared" si="185"/>
        <v>3071.4454868491498</v>
      </c>
      <c r="W267" s="2">
        <f t="shared" si="186"/>
        <v>3218.5518753299407</v>
      </c>
      <c r="X267" s="2">
        <f t="shared" si="187"/>
        <v>1847.6752034926144</v>
      </c>
      <c r="Y267" s="2">
        <f t="shared" si="188"/>
        <v>9999.9999999999982</v>
      </c>
      <c r="Z267" s="2">
        <f t="shared" si="189"/>
        <v>-1857.1123878065268</v>
      </c>
      <c r="AA267" s="2">
        <f t="shared" si="189"/>
        <v>-3059.9269403955132</v>
      </c>
      <c r="AB267" s="2">
        <f t="shared" si="189"/>
        <v>-3199.6871040337278</v>
      </c>
      <c r="AC267" s="2">
        <f t="shared" si="189"/>
        <v>-1839.0706820071766</v>
      </c>
      <c r="AD267" s="2">
        <f t="shared" si="190"/>
        <v>-9955.7971142429451</v>
      </c>
      <c r="AE267" s="2">
        <f t="shared" si="191"/>
        <v>-133.53798725308465</v>
      </c>
      <c r="AF267" s="2">
        <f t="shared" si="192"/>
        <v>-75.477845001337258</v>
      </c>
      <c r="AG267" s="2">
        <f t="shared" si="193"/>
        <v>333.6342889146498</v>
      </c>
      <c r="AH267" s="2">
        <f t="shared" si="194"/>
        <v>50.585584026040898</v>
      </c>
      <c r="AI267" s="2">
        <f t="shared" si="195"/>
        <v>175.20404068626877</v>
      </c>
      <c r="AJ267" s="2">
        <f t="shared" si="196"/>
        <v>-39.555753914437936</v>
      </c>
      <c r="AK267" s="2">
        <f t="shared" si="197"/>
        <v>254.80893438362597</v>
      </c>
      <c r="AL267" s="2">
        <f t="shared" si="198"/>
        <v>98.826978758596923</v>
      </c>
      <c r="AM267" s="2">
        <f t="shared" si="199"/>
        <v>-170.77406967064942</v>
      </c>
      <c r="AN267" s="2">
        <f t="shared" si="200"/>
        <v>143.30608955713555</v>
      </c>
      <c r="AO267" s="2">
        <f t="shared" si="201"/>
        <v>26784.544452306251</v>
      </c>
      <c r="AP267" s="2">
        <f t="shared" si="202"/>
        <v>13085.064730301536</v>
      </c>
      <c r="AQ267" s="2">
        <f t="shared" si="203"/>
        <v>-46290.165836450687</v>
      </c>
      <c r="AR267" s="2">
        <f t="shared" si="204"/>
        <v>-7871.5216473126857</v>
      </c>
      <c r="AS267" s="2">
        <f t="shared" si="205"/>
        <v>-14292.078301155583</v>
      </c>
      <c r="AT267" s="2">
        <f t="shared" si="206"/>
        <v>-7933.9435231848338</v>
      </c>
      <c r="AU267" s="2">
        <f t="shared" si="207"/>
        <v>44174.438210442146</v>
      </c>
      <c r="AV267" s="2">
        <f t="shared" si="208"/>
        <v>13711.771804789354</v>
      </c>
      <c r="AW267" s="2">
        <f t="shared" si="209"/>
        <v>-26573.811731029844</v>
      </c>
      <c r="AX267" s="2">
        <f t="shared" si="210"/>
        <v>23378.454761016819</v>
      </c>
      <c r="AY267" s="2">
        <f t="shared" si="211"/>
        <v>-9.6150876695901939</v>
      </c>
      <c r="AZ267" s="2">
        <f t="shared" si="212"/>
        <v>32.459991975791198</v>
      </c>
      <c r="BA267" s="2">
        <f t="shared" si="213"/>
        <v>9.6150876695901992</v>
      </c>
      <c r="BB267" s="2">
        <f t="shared" si="214"/>
        <v>-32.459991975791198</v>
      </c>
      <c r="BC267" s="2">
        <f t="shared" si="215"/>
        <v>98.991684094063928</v>
      </c>
      <c r="BD267" s="2">
        <f t="shared" si="216"/>
        <v>141.06676373944532</v>
      </c>
      <c r="BE267" s="2">
        <f t="shared" si="217"/>
        <v>118.22185943324432</v>
      </c>
      <c r="BF267" s="2">
        <f t="shared" si="218"/>
        <v>76.146779787862926</v>
      </c>
      <c r="BG267" s="2">
        <f t="shared" si="219"/>
        <v>178.18503136931508</v>
      </c>
      <c r="BH267" s="2">
        <f t="shared" si="220"/>
        <v>253.92017473100157</v>
      </c>
      <c r="BI267" s="2">
        <f t="shared" si="221"/>
        <v>212.79934697983975</v>
      </c>
      <c r="BJ267" s="2">
        <f t="shared" si="222"/>
        <v>137.06420361815327</v>
      </c>
      <c r="BK267" s="2">
        <f t="shared" si="223"/>
        <v>5068.3742256160731</v>
      </c>
      <c r="BL267" s="2">
        <f t="shared" si="224"/>
        <v>7222.6183034596015</v>
      </c>
      <c r="BM267" s="2">
        <f t="shared" si="225"/>
        <v>6052.9592029821097</v>
      </c>
      <c r="BN267" s="2">
        <f t="shared" si="226"/>
        <v>3898.7151251385822</v>
      </c>
      <c r="BO267" s="2">
        <f t="shared" si="227"/>
        <v>2819.1520282745701</v>
      </c>
    </row>
    <row r="268" spans="6:67" x14ac:dyDescent="0.25">
      <c r="F268" s="5">
        <v>0.23</v>
      </c>
      <c r="G268" s="5">
        <f t="shared" si="173"/>
        <v>6.0213859193804371</v>
      </c>
      <c r="H268" s="2">
        <f t="shared" si="174"/>
        <v>345</v>
      </c>
      <c r="I268" s="4">
        <f t="shared" si="175"/>
        <v>-0.96592582628906831</v>
      </c>
      <c r="J268" s="2">
        <f t="shared" si="176"/>
        <v>-0.25881904510252074</v>
      </c>
      <c r="K268" s="2">
        <f t="shared" si="177"/>
        <v>0.96592582628906831</v>
      </c>
      <c r="L268" s="2">
        <f t="shared" si="178"/>
        <v>0.25881904510252091</v>
      </c>
      <c r="M268" s="2">
        <f t="shared" si="179"/>
        <v>0</v>
      </c>
      <c r="N268" s="2">
        <f t="shared" si="180"/>
        <v>0</v>
      </c>
      <c r="O268" s="2">
        <f t="shared" si="181"/>
        <v>0</v>
      </c>
      <c r="P268" s="2">
        <f t="shared" si="182"/>
        <v>0</v>
      </c>
      <c r="Q268" s="5">
        <f t="shared" si="183"/>
        <v>4.2817364394526409</v>
      </c>
      <c r="R268" s="5">
        <f t="shared" si="183"/>
        <v>4.9888432206391888</v>
      </c>
      <c r="S268" s="5">
        <f t="shared" si="183"/>
        <v>6.2135880920307782</v>
      </c>
      <c r="T268" s="5">
        <f t="shared" si="172"/>
        <v>5.5064813108442303</v>
      </c>
      <c r="U268" s="2">
        <f t="shared" si="184"/>
        <v>1875.2626269010316</v>
      </c>
      <c r="V268" s="2">
        <f t="shared" si="185"/>
        <v>3092.3011829093207</v>
      </c>
      <c r="W268" s="2">
        <f t="shared" si="186"/>
        <v>3198.9877522110733</v>
      </c>
      <c r="X268" s="2">
        <f t="shared" si="187"/>
        <v>1833.4484379785727</v>
      </c>
      <c r="Y268" s="2">
        <f t="shared" si="188"/>
        <v>9999.9999999999964</v>
      </c>
      <c r="Z268" s="2">
        <f t="shared" si="189"/>
        <v>-1870.0287370820433</v>
      </c>
      <c r="AA268" s="2">
        <f t="shared" si="189"/>
        <v>-3080.5864649364908</v>
      </c>
      <c r="AB268" s="2">
        <f t="shared" si="189"/>
        <v>-3180.1947331374831</v>
      </c>
      <c r="AC268" s="2">
        <f t="shared" si="189"/>
        <v>-1824.9877149728688</v>
      </c>
      <c r="AD268" s="2">
        <f t="shared" si="190"/>
        <v>-9955.7976501288867</v>
      </c>
      <c r="AE268" s="2">
        <f t="shared" si="191"/>
        <v>-135.23804084090546</v>
      </c>
      <c r="AF268" s="2">
        <f t="shared" si="192"/>
        <v>-69.599534606359597</v>
      </c>
      <c r="AG268" s="2">
        <f t="shared" si="193"/>
        <v>334.44489277285743</v>
      </c>
      <c r="AH268" s="2">
        <f t="shared" si="194"/>
        <v>45.535248303487762</v>
      </c>
      <c r="AI268" s="2">
        <f t="shared" si="195"/>
        <v>175.14256562908014</v>
      </c>
      <c r="AJ268" s="2">
        <f t="shared" si="196"/>
        <v>-36.236923829287797</v>
      </c>
      <c r="AK268" s="2">
        <f t="shared" si="197"/>
        <v>259.74899933408238</v>
      </c>
      <c r="AL268" s="2">
        <f t="shared" si="198"/>
        <v>89.614238931200575</v>
      </c>
      <c r="AM268" s="2">
        <f t="shared" si="199"/>
        <v>-169.93986020388073</v>
      </c>
      <c r="AN268" s="2">
        <f t="shared" si="200"/>
        <v>143.18645423211441</v>
      </c>
      <c r="AO268" s="2">
        <f t="shared" si="201"/>
        <v>27170.469035975817</v>
      </c>
      <c r="AP268" s="2">
        <f t="shared" si="202"/>
        <v>12005.196589949785</v>
      </c>
      <c r="AQ268" s="2">
        <f t="shared" si="203"/>
        <v>-46349.773317646352</v>
      </c>
      <c r="AR268" s="2">
        <f t="shared" si="204"/>
        <v>-7117.9706094348403</v>
      </c>
      <c r="AS268" s="2">
        <f t="shared" si="205"/>
        <v>-14292.078301155594</v>
      </c>
      <c r="AT268" s="2">
        <f t="shared" si="206"/>
        <v>-7280.3052361645423</v>
      </c>
      <c r="AU268" s="2">
        <f t="shared" si="207"/>
        <v>44804.00362854523</v>
      </c>
      <c r="AV268" s="2">
        <f t="shared" si="208"/>
        <v>12419.384329828939</v>
      </c>
      <c r="AW268" s="2">
        <f t="shared" si="209"/>
        <v>-26564.627961192815</v>
      </c>
      <c r="AX268" s="2">
        <f t="shared" si="210"/>
        <v>23378.454761016812</v>
      </c>
      <c r="AY268" s="2">
        <f t="shared" si="211"/>
        <v>-8.7620892871637306</v>
      </c>
      <c r="AZ268" s="2">
        <f t="shared" si="212"/>
        <v>32.700562400150019</v>
      </c>
      <c r="BA268" s="2">
        <f t="shared" si="213"/>
        <v>8.7620892871637341</v>
      </c>
      <c r="BB268" s="2">
        <f t="shared" si="214"/>
        <v>-32.700562400150012</v>
      </c>
      <c r="BC268" s="2">
        <f t="shared" si="215"/>
        <v>99.844682476490391</v>
      </c>
      <c r="BD268" s="2">
        <f t="shared" si="216"/>
        <v>141.30733416380414</v>
      </c>
      <c r="BE268" s="2">
        <f t="shared" si="217"/>
        <v>117.36886105081786</v>
      </c>
      <c r="BF268" s="2">
        <f t="shared" si="218"/>
        <v>75.906209363504104</v>
      </c>
      <c r="BG268" s="2">
        <f t="shared" si="219"/>
        <v>179.72042845768269</v>
      </c>
      <c r="BH268" s="2">
        <f t="shared" si="220"/>
        <v>254.35320149484744</v>
      </c>
      <c r="BI268" s="2">
        <f t="shared" si="221"/>
        <v>211.26394989147212</v>
      </c>
      <c r="BJ268" s="2">
        <f t="shared" si="222"/>
        <v>136.63117685430737</v>
      </c>
      <c r="BK268" s="2">
        <f t="shared" si="223"/>
        <v>5112.0477427963087</v>
      </c>
      <c r="BL268" s="2">
        <f t="shared" si="224"/>
        <v>7234.9355091867719</v>
      </c>
      <c r="BM268" s="2">
        <f t="shared" si="225"/>
        <v>6009.285685801874</v>
      </c>
      <c r="BN268" s="2">
        <f t="shared" si="226"/>
        <v>3886.3979194114104</v>
      </c>
      <c r="BO268" s="2">
        <f t="shared" si="227"/>
        <v>2819.1520282745696</v>
      </c>
    </row>
    <row r="269" spans="6:67" x14ac:dyDescent="0.25">
      <c r="F269" s="5">
        <v>0.23100000000000001</v>
      </c>
      <c r="G269" s="5">
        <f t="shared" si="173"/>
        <v>6.0475658581603522</v>
      </c>
      <c r="H269" s="2">
        <f t="shared" si="174"/>
        <v>346.50000000000006</v>
      </c>
      <c r="I269" s="4">
        <f t="shared" si="175"/>
        <v>-0.97236992039767667</v>
      </c>
      <c r="J269" s="2">
        <f t="shared" si="176"/>
        <v>-0.23344536385590528</v>
      </c>
      <c r="K269" s="2">
        <f t="shared" si="177"/>
        <v>0.97236992039767667</v>
      </c>
      <c r="L269" s="2">
        <f t="shared" si="178"/>
        <v>0.23344536385590539</v>
      </c>
      <c r="M269" s="2">
        <f t="shared" si="179"/>
        <v>0</v>
      </c>
      <c r="N269" s="2">
        <f t="shared" si="180"/>
        <v>0</v>
      </c>
      <c r="O269" s="2">
        <f t="shared" si="181"/>
        <v>0</v>
      </c>
      <c r="P269" s="2">
        <f t="shared" si="182"/>
        <v>0</v>
      </c>
      <c r="Q269" s="5">
        <f t="shared" si="183"/>
        <v>4.2752923453440328</v>
      </c>
      <c r="R269" s="5">
        <f t="shared" si="183"/>
        <v>5.0142169018858045</v>
      </c>
      <c r="S269" s="5">
        <f t="shared" si="183"/>
        <v>6.2200321861393864</v>
      </c>
      <c r="T269" s="5">
        <f t="shared" si="172"/>
        <v>5.4811076295976147</v>
      </c>
      <c r="U269" s="2">
        <f t="shared" si="184"/>
        <v>1888.5496694494088</v>
      </c>
      <c r="V269" s="2">
        <f t="shared" si="185"/>
        <v>3112.8272591383857</v>
      </c>
      <c r="W269" s="2">
        <f t="shared" si="186"/>
        <v>3178.8682639885019</v>
      </c>
      <c r="X269" s="2">
        <f t="shared" si="187"/>
        <v>1819.7548074237022</v>
      </c>
      <c r="Y269" s="2">
        <f t="shared" si="188"/>
        <v>9999.9999999999982</v>
      </c>
      <c r="Z269" s="2">
        <f t="shared" si="189"/>
        <v>-1883.2945418044305</v>
      </c>
      <c r="AA269" s="2">
        <f t="shared" si="189"/>
        <v>-3100.9145978325009</v>
      </c>
      <c r="AB269" s="2">
        <f t="shared" si="189"/>
        <v>-3160.1547231781574</v>
      </c>
      <c r="AC269" s="2">
        <f t="shared" si="189"/>
        <v>-1811.4344296191694</v>
      </c>
      <c r="AD269" s="2">
        <f t="shared" si="190"/>
        <v>-9955.7982924342577</v>
      </c>
      <c r="AE269" s="2">
        <f t="shared" si="191"/>
        <v>-136.89892057605022</v>
      </c>
      <c r="AF269" s="2">
        <f t="shared" si="192"/>
        <v>-63.513530461224256</v>
      </c>
      <c r="AG269" s="2">
        <f t="shared" si="193"/>
        <v>334.90425351623031</v>
      </c>
      <c r="AH269" s="2">
        <f t="shared" si="194"/>
        <v>40.577119881477138</v>
      </c>
      <c r="AI269" s="2">
        <f t="shared" si="195"/>
        <v>175.06892236043296</v>
      </c>
      <c r="AJ269" s="2">
        <f t="shared" si="196"/>
        <v>-32.866522971305471</v>
      </c>
      <c r="AK269" s="2">
        <f t="shared" si="197"/>
        <v>264.55289382776829</v>
      </c>
      <c r="AL269" s="2">
        <f t="shared" si="198"/>
        <v>80.40339759482913</v>
      </c>
      <c r="AM269" s="2">
        <f t="shared" si="199"/>
        <v>-169.01586811324805</v>
      </c>
      <c r="AN269" s="2">
        <f t="shared" si="200"/>
        <v>143.0739003380439</v>
      </c>
      <c r="AO269" s="2">
        <f t="shared" si="201"/>
        <v>27545.533376243704</v>
      </c>
      <c r="AP269" s="2">
        <f t="shared" si="202"/>
        <v>10900.126381952112</v>
      </c>
      <c r="AQ269" s="2">
        <f t="shared" si="203"/>
        <v>-46365.538212138003</v>
      </c>
      <c r="AR269" s="2">
        <f t="shared" si="204"/>
        <v>-6372.1998472133882</v>
      </c>
      <c r="AS269" s="2">
        <f t="shared" si="205"/>
        <v>-14292.078301155572</v>
      </c>
      <c r="AT269" s="2">
        <f t="shared" si="206"/>
        <v>-6613.0974711685003</v>
      </c>
      <c r="AU269" s="2">
        <f t="shared" si="207"/>
        <v>45402.293912701651</v>
      </c>
      <c r="AV269" s="2">
        <f t="shared" si="208"/>
        <v>11131.38087805179</v>
      </c>
      <c r="AW269" s="2">
        <f t="shared" si="209"/>
        <v>-26542.12255856812</v>
      </c>
      <c r="AX269" s="2">
        <f t="shared" si="210"/>
        <v>23378.454761016827</v>
      </c>
      <c r="AY269" s="2">
        <f t="shared" si="211"/>
        <v>-7.9030858064159695</v>
      </c>
      <c r="AZ269" s="2">
        <f t="shared" si="212"/>
        <v>32.918721492469309</v>
      </c>
      <c r="BA269" s="2">
        <f t="shared" si="213"/>
        <v>7.9030858064159748</v>
      </c>
      <c r="BB269" s="2">
        <f t="shared" si="214"/>
        <v>-32.918721492469309</v>
      </c>
      <c r="BC269" s="2">
        <f t="shared" si="215"/>
        <v>100.70368595723815</v>
      </c>
      <c r="BD269" s="2">
        <f t="shared" si="216"/>
        <v>141.52549325612344</v>
      </c>
      <c r="BE269" s="2">
        <f t="shared" si="217"/>
        <v>116.5098575700701</v>
      </c>
      <c r="BF269" s="2">
        <f t="shared" si="218"/>
        <v>75.688050271184807</v>
      </c>
      <c r="BG269" s="2">
        <f t="shared" si="219"/>
        <v>181.26663472302866</v>
      </c>
      <c r="BH269" s="2">
        <f t="shared" si="220"/>
        <v>254.74588786102217</v>
      </c>
      <c r="BI269" s="2">
        <f t="shared" si="221"/>
        <v>209.71774362612618</v>
      </c>
      <c r="BJ269" s="2">
        <f t="shared" si="222"/>
        <v>136.23849048813264</v>
      </c>
      <c r="BK269" s="2">
        <f t="shared" si="223"/>
        <v>5156.0287210105935</v>
      </c>
      <c r="BL269" s="2">
        <f t="shared" si="224"/>
        <v>7246.1052547135205</v>
      </c>
      <c r="BM269" s="2">
        <f t="shared" si="225"/>
        <v>5965.3047075875893</v>
      </c>
      <c r="BN269" s="2">
        <f t="shared" si="226"/>
        <v>3875.2281738846618</v>
      </c>
      <c r="BO269" s="2">
        <f t="shared" si="227"/>
        <v>2819.1520282745696</v>
      </c>
    </row>
    <row r="270" spans="6:67" x14ac:dyDescent="0.25">
      <c r="F270" s="5">
        <v>0.23200000000000001</v>
      </c>
      <c r="G270" s="5">
        <f t="shared" si="173"/>
        <v>6.0737457969402664</v>
      </c>
      <c r="H270" s="2">
        <f t="shared" si="174"/>
        <v>348</v>
      </c>
      <c r="I270" s="4">
        <f t="shared" si="175"/>
        <v>-0.97814760073380558</v>
      </c>
      <c r="J270" s="2">
        <f t="shared" si="176"/>
        <v>-0.20791169081775993</v>
      </c>
      <c r="K270" s="2">
        <f t="shared" si="177"/>
        <v>0.97814760073380536</v>
      </c>
      <c r="L270" s="2">
        <f t="shared" si="178"/>
        <v>0.20791169081775918</v>
      </c>
      <c r="M270" s="2">
        <f t="shared" si="179"/>
        <v>0</v>
      </c>
      <c r="N270" s="2">
        <f t="shared" si="180"/>
        <v>0</v>
      </c>
      <c r="O270" s="2">
        <f t="shared" si="181"/>
        <v>0</v>
      </c>
      <c r="P270" s="2">
        <f t="shared" si="182"/>
        <v>0</v>
      </c>
      <c r="Q270" s="5">
        <f t="shared" si="183"/>
        <v>4.2695146650079039</v>
      </c>
      <c r="R270" s="5">
        <f t="shared" si="183"/>
        <v>5.03975057492395</v>
      </c>
      <c r="S270" s="5">
        <f t="shared" si="183"/>
        <v>6.2258098664755153</v>
      </c>
      <c r="T270" s="5">
        <f t="shared" si="172"/>
        <v>5.4555739565594692</v>
      </c>
      <c r="U270" s="2">
        <f t="shared" si="184"/>
        <v>1902.1864780190122</v>
      </c>
      <c r="V270" s="2">
        <f t="shared" si="185"/>
        <v>3133.0026256681467</v>
      </c>
      <c r="W270" s="2">
        <f t="shared" si="186"/>
        <v>3158.2142218753152</v>
      </c>
      <c r="X270" s="2">
        <f t="shared" si="187"/>
        <v>1806.5966744375246</v>
      </c>
      <c r="Y270" s="2">
        <f t="shared" si="188"/>
        <v>10000</v>
      </c>
      <c r="Z270" s="2">
        <f t="shared" si="189"/>
        <v>-1896.90769419562</v>
      </c>
      <c r="AA270" s="2">
        <f t="shared" si="189"/>
        <v>-3120.8904111229094</v>
      </c>
      <c r="AB270" s="2">
        <f t="shared" si="189"/>
        <v>-3139.5877469211546</v>
      </c>
      <c r="AC270" s="2">
        <f t="shared" si="189"/>
        <v>-1798.4131818821418</v>
      </c>
      <c r="AD270" s="2">
        <f t="shared" si="190"/>
        <v>-9955.7990341218265</v>
      </c>
      <c r="AE270" s="2">
        <f t="shared" si="191"/>
        <v>-138.51964251683114</v>
      </c>
      <c r="AF270" s="2">
        <f t="shared" si="192"/>
        <v>-57.222379366463784</v>
      </c>
      <c r="AG270" s="2">
        <f t="shared" si="193"/>
        <v>335.01498298086688</v>
      </c>
      <c r="AH270" s="2">
        <f t="shared" si="194"/>
        <v>35.710956633817744</v>
      </c>
      <c r="AI270" s="2">
        <f t="shared" si="195"/>
        <v>174.98391773138971</v>
      </c>
      <c r="AJ270" s="2">
        <f t="shared" si="196"/>
        <v>-29.443258937138314</v>
      </c>
      <c r="AK270" s="2">
        <f t="shared" si="197"/>
        <v>269.21012890346333</v>
      </c>
      <c r="AL270" s="2">
        <f t="shared" si="198"/>
        <v>71.209632890354584</v>
      </c>
      <c r="AM270" s="2">
        <f t="shared" si="199"/>
        <v>-168.00684181773843</v>
      </c>
      <c r="AN270" s="2">
        <f t="shared" si="200"/>
        <v>142.96966103894115</v>
      </c>
      <c r="AO270" s="2">
        <f t="shared" si="201"/>
        <v>27909.287094338768</v>
      </c>
      <c r="AP270" s="2">
        <f t="shared" si="202"/>
        <v>9770.8180985871859</v>
      </c>
      <c r="AQ270" s="2">
        <f t="shared" si="203"/>
        <v>-46337.994955960821</v>
      </c>
      <c r="AR270" s="2">
        <f t="shared" si="204"/>
        <v>-5634.1885381206976</v>
      </c>
      <c r="AS270" s="2">
        <f t="shared" si="205"/>
        <v>-14292.078301155563</v>
      </c>
      <c r="AT270" s="2">
        <f t="shared" si="206"/>
        <v>-5932.3021034341864</v>
      </c>
      <c r="AU270" s="2">
        <f t="shared" si="207"/>
        <v>45968.085020850158</v>
      </c>
      <c r="AV270" s="2">
        <f t="shared" si="208"/>
        <v>9849.4448825219351</v>
      </c>
      <c r="AW270" s="2">
        <f t="shared" si="209"/>
        <v>-26506.773038921052</v>
      </c>
      <c r="AX270" s="2">
        <f t="shared" si="210"/>
        <v>23378.454761016856</v>
      </c>
      <c r="AY270" s="2">
        <f t="shared" si="211"/>
        <v>-7.0386659454244667</v>
      </c>
      <c r="AZ270" s="2">
        <f t="shared" si="212"/>
        <v>33.114319737404486</v>
      </c>
      <c r="BA270" s="2">
        <f t="shared" si="213"/>
        <v>7.0386659454244995</v>
      </c>
      <c r="BB270" s="2">
        <f t="shared" si="214"/>
        <v>-33.114319737404493</v>
      </c>
      <c r="BC270" s="2">
        <f t="shared" si="215"/>
        <v>101.56810581822965</v>
      </c>
      <c r="BD270" s="2">
        <f t="shared" si="216"/>
        <v>141.72109150105859</v>
      </c>
      <c r="BE270" s="2">
        <f t="shared" si="217"/>
        <v>115.64543770907862</v>
      </c>
      <c r="BF270" s="2">
        <f t="shared" si="218"/>
        <v>75.492452026249623</v>
      </c>
      <c r="BG270" s="2">
        <f t="shared" si="219"/>
        <v>182.82259047281337</v>
      </c>
      <c r="BH270" s="2">
        <f t="shared" si="220"/>
        <v>255.09796470190548</v>
      </c>
      <c r="BI270" s="2">
        <f t="shared" si="221"/>
        <v>208.16178787634152</v>
      </c>
      <c r="BJ270" s="2">
        <f t="shared" si="222"/>
        <v>135.88641364724933</v>
      </c>
      <c r="BK270" s="2">
        <f t="shared" si="223"/>
        <v>5200.287017893359</v>
      </c>
      <c r="BL270" s="2">
        <f t="shared" si="224"/>
        <v>7256.1198848542008</v>
      </c>
      <c r="BM270" s="2">
        <f t="shared" si="225"/>
        <v>5921.0464107048256</v>
      </c>
      <c r="BN270" s="2">
        <f t="shared" si="226"/>
        <v>3865.2135437439806</v>
      </c>
      <c r="BO270" s="2">
        <f t="shared" si="227"/>
        <v>2819.1520282745701</v>
      </c>
    </row>
    <row r="271" spans="6:67" x14ac:dyDescent="0.25">
      <c r="F271" s="5">
        <v>0.23300000000000001</v>
      </c>
      <c r="G271" s="5">
        <f t="shared" si="173"/>
        <v>6.0999257357201815</v>
      </c>
      <c r="H271" s="2">
        <f t="shared" si="174"/>
        <v>349.5</v>
      </c>
      <c r="I271" s="4">
        <f t="shared" si="175"/>
        <v>-0.98325490756395451</v>
      </c>
      <c r="J271" s="2">
        <f t="shared" si="176"/>
        <v>-0.18223552549214789</v>
      </c>
      <c r="K271" s="2">
        <f t="shared" si="177"/>
        <v>0.98325490756395428</v>
      </c>
      <c r="L271" s="2">
        <f t="shared" si="178"/>
        <v>0.18223552549214714</v>
      </c>
      <c r="M271" s="2">
        <f t="shared" si="179"/>
        <v>0</v>
      </c>
      <c r="N271" s="2">
        <f t="shared" si="180"/>
        <v>0</v>
      </c>
      <c r="O271" s="2">
        <f t="shared" si="181"/>
        <v>0</v>
      </c>
      <c r="P271" s="2">
        <f t="shared" si="182"/>
        <v>0</v>
      </c>
      <c r="Q271" s="5">
        <f t="shared" si="183"/>
        <v>4.2644073581777553</v>
      </c>
      <c r="R271" s="5">
        <f t="shared" si="183"/>
        <v>5.0654267402495616</v>
      </c>
      <c r="S271" s="5">
        <f t="shared" si="183"/>
        <v>6.2309171733056639</v>
      </c>
      <c r="T271" s="5">
        <f t="shared" si="172"/>
        <v>5.4298977912338566</v>
      </c>
      <c r="U271" s="2">
        <f t="shared" si="184"/>
        <v>1916.1709188664388</v>
      </c>
      <c r="V271" s="2">
        <f t="shared" si="185"/>
        <v>3152.8062430661553</v>
      </c>
      <c r="W271" s="2">
        <f t="shared" si="186"/>
        <v>3137.0469933642948</v>
      </c>
      <c r="X271" s="2">
        <f t="shared" si="187"/>
        <v>1793.9758447031109</v>
      </c>
      <c r="Y271" s="2">
        <f t="shared" si="188"/>
        <v>10000</v>
      </c>
      <c r="Z271" s="2">
        <f t="shared" si="189"/>
        <v>-1910.866035240135</v>
      </c>
      <c r="AA271" s="2">
        <f t="shared" si="189"/>
        <v>-3140.4930352792198</v>
      </c>
      <c r="AB271" s="2">
        <f t="shared" si="189"/>
        <v>-3118.5150202832551</v>
      </c>
      <c r="AC271" s="2">
        <f t="shared" si="189"/>
        <v>-1785.9257762628981</v>
      </c>
      <c r="AD271" s="2">
        <f t="shared" si="190"/>
        <v>-9955.7998670655088</v>
      </c>
      <c r="AE271" s="2">
        <f t="shared" si="191"/>
        <v>-140.09911156106247</v>
      </c>
      <c r="AF271" s="2">
        <f t="shared" si="192"/>
        <v>-50.729179748907946</v>
      </c>
      <c r="AG271" s="2">
        <f t="shared" si="193"/>
        <v>334.78047401076878</v>
      </c>
      <c r="AH271" s="2">
        <f t="shared" si="194"/>
        <v>30.936300369655669</v>
      </c>
      <c r="AI271" s="2">
        <f t="shared" si="195"/>
        <v>174.88848307045404</v>
      </c>
      <c r="AJ271" s="2">
        <f t="shared" si="196"/>
        <v>-25.965835532483858</v>
      </c>
      <c r="AK271" s="2">
        <f t="shared" si="197"/>
        <v>273.71016057435475</v>
      </c>
      <c r="AL271" s="2">
        <f t="shared" si="198"/>
        <v>62.047893314882742</v>
      </c>
      <c r="AM271" s="2">
        <f t="shared" si="199"/>
        <v>-166.91733995437292</v>
      </c>
      <c r="AN271" s="2">
        <f t="shared" si="200"/>
        <v>142.87487840238074</v>
      </c>
      <c r="AO271" s="2">
        <f t="shared" si="201"/>
        <v>28261.266895601369</v>
      </c>
      <c r="AP271" s="2">
        <f t="shared" si="202"/>
        <v>8618.2995372012811</v>
      </c>
      <c r="AQ271" s="2">
        <f t="shared" si="203"/>
        <v>-46267.752772262858</v>
      </c>
      <c r="AR271" s="2">
        <f t="shared" si="204"/>
        <v>-4903.891961695349</v>
      </c>
      <c r="AS271" s="2">
        <f t="shared" si="205"/>
        <v>-14292.078301155561</v>
      </c>
      <c r="AT271" s="2">
        <f t="shared" si="206"/>
        <v>-5237.9162149859585</v>
      </c>
      <c r="AU271" s="2">
        <f t="shared" si="207"/>
        <v>46500.183166396069</v>
      </c>
      <c r="AV271" s="2">
        <f t="shared" si="208"/>
        <v>8575.2211099396172</v>
      </c>
      <c r="AW271" s="2">
        <f t="shared" si="209"/>
        <v>-26459.033300332867</v>
      </c>
      <c r="AX271" s="2">
        <f t="shared" si="210"/>
        <v>23378.454761016863</v>
      </c>
      <c r="AY271" s="2">
        <f t="shared" si="211"/>
        <v>-6.1694221343831472</v>
      </c>
      <c r="AZ271" s="2">
        <f t="shared" si="212"/>
        <v>33.287223081688829</v>
      </c>
      <c r="BA271" s="2">
        <f t="shared" si="213"/>
        <v>6.1694221343831819</v>
      </c>
      <c r="BB271" s="2">
        <f t="shared" si="214"/>
        <v>-33.287223081688836</v>
      </c>
      <c r="BC271" s="2">
        <f t="shared" si="215"/>
        <v>102.43734962927098</v>
      </c>
      <c r="BD271" s="2">
        <f t="shared" si="216"/>
        <v>141.89399484534295</v>
      </c>
      <c r="BE271" s="2">
        <f t="shared" si="217"/>
        <v>114.77619389803731</v>
      </c>
      <c r="BF271" s="2">
        <f t="shared" si="218"/>
        <v>75.319548681965287</v>
      </c>
      <c r="BG271" s="2">
        <f t="shared" si="219"/>
        <v>184.38722933268775</v>
      </c>
      <c r="BH271" s="2">
        <f t="shared" si="220"/>
        <v>255.40919072161728</v>
      </c>
      <c r="BI271" s="2">
        <f t="shared" si="221"/>
        <v>206.59714901646714</v>
      </c>
      <c r="BJ271" s="2">
        <f t="shared" si="222"/>
        <v>135.5751876275375</v>
      </c>
      <c r="BK271" s="2">
        <f t="shared" si="223"/>
        <v>5244.7923010186742</v>
      </c>
      <c r="BL271" s="2">
        <f t="shared" si="224"/>
        <v>7264.9725360815592</v>
      </c>
      <c r="BM271" s="2">
        <f t="shared" si="225"/>
        <v>5876.5411275795104</v>
      </c>
      <c r="BN271" s="2">
        <f t="shared" si="226"/>
        <v>3856.3608925166227</v>
      </c>
      <c r="BO271" s="2">
        <f t="shared" si="227"/>
        <v>2819.1520282745696</v>
      </c>
    </row>
    <row r="272" spans="6:67" x14ac:dyDescent="0.25">
      <c r="F272" s="5">
        <v>0.23400000000000001</v>
      </c>
      <c r="G272" s="5">
        <f t="shared" si="173"/>
        <v>6.1261056745000966</v>
      </c>
      <c r="H272" s="2">
        <f t="shared" si="174"/>
        <v>351</v>
      </c>
      <c r="I272" s="4">
        <f t="shared" si="175"/>
        <v>-0.98768834059513766</v>
      </c>
      <c r="J272" s="2">
        <f t="shared" si="176"/>
        <v>-0.15643446504023117</v>
      </c>
      <c r="K272" s="2">
        <f t="shared" si="177"/>
        <v>0.98768834059513755</v>
      </c>
      <c r="L272" s="2">
        <f t="shared" si="178"/>
        <v>0.1564344650402304</v>
      </c>
      <c r="M272" s="2">
        <f t="shared" si="179"/>
        <v>0</v>
      </c>
      <c r="N272" s="2">
        <f t="shared" si="180"/>
        <v>0</v>
      </c>
      <c r="O272" s="2">
        <f t="shared" si="181"/>
        <v>0</v>
      </c>
      <c r="P272" s="2">
        <f t="shared" si="182"/>
        <v>0</v>
      </c>
      <c r="Q272" s="5">
        <f t="shared" si="183"/>
        <v>4.2599739251465722</v>
      </c>
      <c r="R272" s="5">
        <f t="shared" si="183"/>
        <v>5.0912278007014784</v>
      </c>
      <c r="S272" s="5">
        <f t="shared" si="183"/>
        <v>6.2353506063368469</v>
      </c>
      <c r="T272" s="5">
        <f t="shared" si="172"/>
        <v>5.4040967307819399</v>
      </c>
      <c r="U272" s="2">
        <f t="shared" si="184"/>
        <v>1930.5007901533888</v>
      </c>
      <c r="V272" s="2">
        <f t="shared" si="185"/>
        <v>3172.2171565233366</v>
      </c>
      <c r="W272" s="2">
        <f t="shared" si="186"/>
        <v>3115.3884678154582</v>
      </c>
      <c r="X272" s="2">
        <f t="shared" si="187"/>
        <v>1781.8935855078148</v>
      </c>
      <c r="Y272" s="2">
        <f t="shared" si="188"/>
        <v>9999.9999999999982</v>
      </c>
      <c r="Z272" s="2">
        <f t="shared" si="189"/>
        <v>-1925.1673364395349</v>
      </c>
      <c r="AA272" s="2">
        <f t="shared" si="189"/>
        <v>-3159.7016933029472</v>
      </c>
      <c r="AB272" s="2">
        <f t="shared" si="189"/>
        <v>-3096.9582683779117</v>
      </c>
      <c r="AC272" s="2">
        <f t="shared" si="189"/>
        <v>-1773.9734840190017</v>
      </c>
      <c r="AD272" s="2">
        <f t="shared" si="190"/>
        <v>-9955.8007821393949</v>
      </c>
      <c r="AE272" s="2">
        <f t="shared" si="191"/>
        <v>-141.63611798197542</v>
      </c>
      <c r="AF272" s="2">
        <f t="shared" si="192"/>
        <v>-44.037593232641505</v>
      </c>
      <c r="AG272" s="2">
        <f t="shared" si="193"/>
        <v>334.20488086721048</v>
      </c>
      <c r="AH272" s="2">
        <f t="shared" si="194"/>
        <v>26.25249432714909</v>
      </c>
      <c r="AI272" s="2">
        <f t="shared" si="195"/>
        <v>174.78366397974264</v>
      </c>
      <c r="AJ272" s="2">
        <f t="shared" si="196"/>
        <v>-22.432957276315204</v>
      </c>
      <c r="AK272" s="2">
        <f t="shared" si="197"/>
        <v>278.04242097523314</v>
      </c>
      <c r="AL272" s="2">
        <f t="shared" si="198"/>
        <v>52.932853009881889</v>
      </c>
      <c r="AM272" s="2">
        <f t="shared" si="199"/>
        <v>-165.75172582203606</v>
      </c>
      <c r="AN272" s="2">
        <f t="shared" si="200"/>
        <v>142.79059088676377</v>
      </c>
      <c r="AO272" s="2">
        <f t="shared" si="201"/>
        <v>28600.996829163039</v>
      </c>
      <c r="AP272" s="2">
        <f t="shared" si="202"/>
        <v>7443.6614080825721</v>
      </c>
      <c r="AQ272" s="2">
        <f t="shared" si="203"/>
        <v>-46155.492991288171</v>
      </c>
      <c r="AR272" s="2">
        <f t="shared" si="204"/>
        <v>-4181.2435471129957</v>
      </c>
      <c r="AS272" s="2">
        <f t="shared" si="205"/>
        <v>-14292.078301155556</v>
      </c>
      <c r="AT272" s="2">
        <f t="shared" si="206"/>
        <v>-4529.9528755108331</v>
      </c>
      <c r="AU272" s="2">
        <f t="shared" si="207"/>
        <v>46997.428490009406</v>
      </c>
      <c r="AV272" s="2">
        <f t="shared" si="208"/>
        <v>7310.311925328293</v>
      </c>
      <c r="AW272" s="2">
        <f t="shared" si="209"/>
        <v>-26399.332778810007</v>
      </c>
      <c r="AX272" s="2">
        <f t="shared" si="210"/>
        <v>23378.454761016859</v>
      </c>
      <c r="AY272" s="2">
        <f t="shared" si="211"/>
        <v>-5.2959501095804358</v>
      </c>
      <c r="AZ272" s="2">
        <f t="shared" si="212"/>
        <v>33.437313026006876</v>
      </c>
      <c r="BA272" s="2">
        <f t="shared" si="213"/>
        <v>5.2959501095804686</v>
      </c>
      <c r="BB272" s="2">
        <f t="shared" si="214"/>
        <v>-33.437313026006883</v>
      </c>
      <c r="BC272" s="2">
        <f t="shared" si="215"/>
        <v>103.31082165407369</v>
      </c>
      <c r="BD272" s="2">
        <f t="shared" si="216"/>
        <v>142.04408478966099</v>
      </c>
      <c r="BE272" s="2">
        <f t="shared" si="217"/>
        <v>113.9027218732346</v>
      </c>
      <c r="BF272" s="2">
        <f t="shared" si="218"/>
        <v>75.169458737647233</v>
      </c>
      <c r="BG272" s="2">
        <f t="shared" si="219"/>
        <v>185.95947897733265</v>
      </c>
      <c r="BH272" s="2">
        <f t="shared" si="220"/>
        <v>255.67935262138977</v>
      </c>
      <c r="BI272" s="2">
        <f t="shared" si="221"/>
        <v>205.02489937182224</v>
      </c>
      <c r="BJ272" s="2">
        <f t="shared" si="222"/>
        <v>135.30502572776501</v>
      </c>
      <c r="BK272" s="2">
        <f t="shared" si="223"/>
        <v>5289.5140686885734</v>
      </c>
      <c r="BL272" s="2">
        <f t="shared" si="224"/>
        <v>7272.657141230643</v>
      </c>
      <c r="BM272" s="2">
        <f t="shared" si="225"/>
        <v>5831.8193599096121</v>
      </c>
      <c r="BN272" s="2">
        <f t="shared" si="226"/>
        <v>3848.6762873675384</v>
      </c>
      <c r="BO272" s="2">
        <f t="shared" si="227"/>
        <v>2819.1520282745696</v>
      </c>
    </row>
    <row r="273" spans="6:67" x14ac:dyDescent="0.25">
      <c r="F273" s="5">
        <v>0.23499999999999999</v>
      </c>
      <c r="G273" s="5">
        <f t="shared" si="173"/>
        <v>6.1522856132800108</v>
      </c>
      <c r="H273" s="2">
        <f t="shared" si="174"/>
        <v>352.49999999999994</v>
      </c>
      <c r="I273" s="4">
        <f t="shared" si="175"/>
        <v>-0.99144486137381027</v>
      </c>
      <c r="J273" s="2">
        <f t="shared" si="176"/>
        <v>-0.13052619222005263</v>
      </c>
      <c r="K273" s="2">
        <f t="shared" si="177"/>
        <v>0.99144486137381027</v>
      </c>
      <c r="L273" s="2">
        <f t="shared" si="178"/>
        <v>0.13052619222005274</v>
      </c>
      <c r="M273" s="2">
        <f t="shared" si="179"/>
        <v>0</v>
      </c>
      <c r="N273" s="2">
        <f t="shared" si="180"/>
        <v>0</v>
      </c>
      <c r="O273" s="2">
        <f t="shared" si="181"/>
        <v>0</v>
      </c>
      <c r="P273" s="2">
        <f t="shared" si="182"/>
        <v>0</v>
      </c>
      <c r="Q273" s="5">
        <f t="shared" si="183"/>
        <v>4.2562174043678995</v>
      </c>
      <c r="R273" s="5">
        <f t="shared" si="183"/>
        <v>5.1171360735216567</v>
      </c>
      <c r="S273" s="5">
        <f t="shared" si="183"/>
        <v>6.2391071271155196</v>
      </c>
      <c r="T273" s="5">
        <f t="shared" si="172"/>
        <v>5.3781884579617625</v>
      </c>
      <c r="U273" s="2">
        <f t="shared" si="184"/>
        <v>1945.1738032210583</v>
      </c>
      <c r="V273" s="2">
        <f t="shared" si="185"/>
        <v>3191.2145304500218</v>
      </c>
      <c r="W273" s="2">
        <f t="shared" si="186"/>
        <v>3093.2610212195323</v>
      </c>
      <c r="X273" s="2">
        <f t="shared" si="187"/>
        <v>1770.3506451093867</v>
      </c>
      <c r="Y273" s="2">
        <f t="shared" si="188"/>
        <v>10000</v>
      </c>
      <c r="Z273" s="2">
        <f t="shared" si="189"/>
        <v>-1939.8092811507054</v>
      </c>
      <c r="AA273" s="2">
        <f t="shared" si="189"/>
        <v>-3178.4957352023503</v>
      </c>
      <c r="AB273" s="2">
        <f t="shared" si="189"/>
        <v>-3074.9396907755745</v>
      </c>
      <c r="AC273" s="2">
        <f t="shared" si="189"/>
        <v>-1762.5570621891218</v>
      </c>
      <c r="AD273" s="2">
        <f t="shared" si="190"/>
        <v>-9955.8017693177517</v>
      </c>
      <c r="AE273" s="2">
        <f t="shared" si="191"/>
        <v>-143.12933400092118</v>
      </c>
      <c r="AF273" s="2">
        <f t="shared" si="192"/>
        <v>-37.151854385109708</v>
      </c>
      <c r="AG273" s="2">
        <f t="shared" si="193"/>
        <v>333.2930968044306</v>
      </c>
      <c r="AH273" s="2">
        <f t="shared" si="194"/>
        <v>21.658700460748385</v>
      </c>
      <c r="AI273" s="2">
        <f t="shared" si="195"/>
        <v>174.67060887914809</v>
      </c>
      <c r="AJ273" s="2">
        <f t="shared" si="196"/>
        <v>-18.843334299241992</v>
      </c>
      <c r="AK273" s="2">
        <f t="shared" si="197"/>
        <v>282.19635074106071</v>
      </c>
      <c r="AL273" s="2">
        <f t="shared" si="198"/>
        <v>43.878868622941361</v>
      </c>
      <c r="AM273" s="2">
        <f t="shared" si="199"/>
        <v>-164.51416310101018</v>
      </c>
      <c r="AN273" s="2">
        <f t="shared" si="200"/>
        <v>142.71772196374991</v>
      </c>
      <c r="AO273" s="2">
        <f t="shared" si="201"/>
        <v>28927.988575237039</v>
      </c>
      <c r="AP273" s="2">
        <f t="shared" si="202"/>
        <v>6248.056218254168</v>
      </c>
      <c r="AQ273" s="2">
        <f t="shared" si="203"/>
        <v>-46001.966165640151</v>
      </c>
      <c r="AR273" s="2">
        <f t="shared" si="204"/>
        <v>-3466.1569290066327</v>
      </c>
      <c r="AS273" s="2">
        <f t="shared" si="205"/>
        <v>-14292.078301155576</v>
      </c>
      <c r="AT273" s="2">
        <f t="shared" si="206"/>
        <v>-3808.4419461096386</v>
      </c>
      <c r="AU273" s="2">
        <f t="shared" si="207"/>
        <v>47458.698716341663</v>
      </c>
      <c r="AV273" s="2">
        <f t="shared" si="208"/>
        <v>6056.2737396374578</v>
      </c>
      <c r="AW273" s="2">
        <f t="shared" si="209"/>
        <v>-26328.075748852672</v>
      </c>
      <c r="AX273" s="2">
        <f t="shared" si="210"/>
        <v>23378.454761016808</v>
      </c>
      <c r="AY273" s="2">
        <f t="shared" si="211"/>
        <v>-4.4188485051112565</v>
      </c>
      <c r="AZ273" s="2">
        <f t="shared" si="212"/>
        <v>33.564486706207951</v>
      </c>
      <c r="BA273" s="2">
        <f t="shared" si="213"/>
        <v>4.41884850511126</v>
      </c>
      <c r="BB273" s="2">
        <f t="shared" si="214"/>
        <v>-33.564486706207951</v>
      </c>
      <c r="BC273" s="2">
        <f t="shared" si="215"/>
        <v>104.18792325854287</v>
      </c>
      <c r="BD273" s="2">
        <f t="shared" si="216"/>
        <v>142.17125846986207</v>
      </c>
      <c r="BE273" s="2">
        <f t="shared" si="217"/>
        <v>113.02562026876538</v>
      </c>
      <c r="BF273" s="2">
        <f t="shared" si="218"/>
        <v>75.042285057446179</v>
      </c>
      <c r="BG273" s="2">
        <f t="shared" si="219"/>
        <v>187.53826186537714</v>
      </c>
      <c r="BH273" s="2">
        <f t="shared" si="220"/>
        <v>255.90826524575169</v>
      </c>
      <c r="BI273" s="2">
        <f t="shared" si="221"/>
        <v>203.44611648377767</v>
      </c>
      <c r="BJ273" s="2">
        <f t="shared" si="222"/>
        <v>135.07611310340312</v>
      </c>
      <c r="BK273" s="2">
        <f t="shared" si="223"/>
        <v>5334.4216708373951</v>
      </c>
      <c r="BL273" s="2">
        <f t="shared" si="224"/>
        <v>7279.1684336569379</v>
      </c>
      <c r="BM273" s="2">
        <f t="shared" si="225"/>
        <v>5786.9117577607885</v>
      </c>
      <c r="BN273" s="2">
        <f t="shared" si="226"/>
        <v>3842.1649949412445</v>
      </c>
      <c r="BO273" s="2">
        <f t="shared" si="227"/>
        <v>2819.1520282745696</v>
      </c>
    </row>
    <row r="274" spans="6:67" x14ac:dyDescent="0.25">
      <c r="F274" s="5">
        <v>0.23599999999999999</v>
      </c>
      <c r="G274" s="5">
        <f t="shared" si="173"/>
        <v>6.1784655520599259</v>
      </c>
      <c r="H274" s="2">
        <f t="shared" si="174"/>
        <v>353.99999999999994</v>
      </c>
      <c r="I274" s="4">
        <f t="shared" si="175"/>
        <v>-0.99452189536827329</v>
      </c>
      <c r="J274" s="2">
        <f t="shared" si="176"/>
        <v>-0.10452846326765436</v>
      </c>
      <c r="K274" s="2">
        <f t="shared" si="177"/>
        <v>0.99452189536827329</v>
      </c>
      <c r="L274" s="2">
        <f t="shared" si="178"/>
        <v>0.10452846326765448</v>
      </c>
      <c r="M274" s="2">
        <f t="shared" si="179"/>
        <v>0</v>
      </c>
      <c r="N274" s="2">
        <f t="shared" si="180"/>
        <v>0</v>
      </c>
      <c r="O274" s="2">
        <f t="shared" si="181"/>
        <v>0</v>
      </c>
      <c r="P274" s="2">
        <f t="shared" si="182"/>
        <v>0</v>
      </c>
      <c r="Q274" s="5">
        <f t="shared" si="183"/>
        <v>4.2531403703734361</v>
      </c>
      <c r="R274" s="5">
        <f t="shared" si="183"/>
        <v>5.1431338024740549</v>
      </c>
      <c r="S274" s="5">
        <f t="shared" si="183"/>
        <v>6.2421841611099831</v>
      </c>
      <c r="T274" s="5">
        <f t="shared" si="172"/>
        <v>5.3521907290093642</v>
      </c>
      <c r="U274" s="2">
        <f t="shared" si="184"/>
        <v>1960.1875635131078</v>
      </c>
      <c r="V274" s="2">
        <f t="shared" si="185"/>
        <v>3209.7776834011788</v>
      </c>
      <c r="W274" s="2">
        <f t="shared" si="186"/>
        <v>3070.6874802170064</v>
      </c>
      <c r="X274" s="2">
        <f t="shared" si="187"/>
        <v>1759.3472728687054</v>
      </c>
      <c r="Y274" s="2">
        <f t="shared" si="188"/>
        <v>9999.9999999999982</v>
      </c>
      <c r="Z274" s="2">
        <f t="shared" si="189"/>
        <v>-1954.7894455764938</v>
      </c>
      <c r="AA274" s="2">
        <f t="shared" si="189"/>
        <v>-3196.8546727681164</v>
      </c>
      <c r="AB274" s="2">
        <f t="shared" si="189"/>
        <v>-3052.4819260565137</v>
      </c>
      <c r="AC274" s="2">
        <f t="shared" si="189"/>
        <v>-1751.6767733837166</v>
      </c>
      <c r="AD274" s="2">
        <f t="shared" si="190"/>
        <v>-9955.802817784841</v>
      </c>
      <c r="AE274" s="2">
        <f t="shared" si="191"/>
        <v>-144.57731042960009</v>
      </c>
      <c r="AF274" s="2">
        <f t="shared" si="192"/>
        <v>-30.076778526165683</v>
      </c>
      <c r="AG274" s="2">
        <f t="shared" si="193"/>
        <v>332.05072894351071</v>
      </c>
      <c r="AH274" s="2">
        <f t="shared" si="194"/>
        <v>17.153916436265828</v>
      </c>
      <c r="AI274" s="2">
        <f t="shared" si="195"/>
        <v>174.55055642401078</v>
      </c>
      <c r="AJ274" s="2">
        <f t="shared" si="196"/>
        <v>-15.195687649471548</v>
      </c>
      <c r="AK274" s="2">
        <f t="shared" si="197"/>
        <v>286.1614325068735</v>
      </c>
      <c r="AL274" s="2">
        <f t="shared" si="198"/>
        <v>34.899937935018436</v>
      </c>
      <c r="AM274" s="2">
        <f t="shared" si="199"/>
        <v>-163.20861279191055</v>
      </c>
      <c r="AN274" s="2">
        <f t="shared" si="200"/>
        <v>142.65707000050983</v>
      </c>
      <c r="AO274" s="2">
        <f t="shared" si="201"/>
        <v>29241.741764135604</v>
      </c>
      <c r="AP274" s="2">
        <f t="shared" si="202"/>
        <v>5032.6969301510517</v>
      </c>
      <c r="AQ274" s="2">
        <f t="shared" si="203"/>
        <v>-45807.988993635663</v>
      </c>
      <c r="AR274" s="2">
        <f t="shared" si="204"/>
        <v>-2758.5280018065687</v>
      </c>
      <c r="AS274" s="2">
        <f t="shared" si="205"/>
        <v>-14292.078301155576</v>
      </c>
      <c r="AT274" s="2">
        <f t="shared" si="206"/>
        <v>-3073.43090595589</v>
      </c>
      <c r="AU274" s="2">
        <f t="shared" si="207"/>
        <v>47882.912781103885</v>
      </c>
      <c r="AV274" s="2">
        <f t="shared" si="208"/>
        <v>4814.6136522346451</v>
      </c>
      <c r="AW274" s="2">
        <f t="shared" si="209"/>
        <v>-26245.640766365814</v>
      </c>
      <c r="AX274" s="2">
        <f t="shared" si="210"/>
        <v>23378.454761016827</v>
      </c>
      <c r="AY274" s="2">
        <f t="shared" si="211"/>
        <v>-3.5387184426030527</v>
      </c>
      <c r="AZ274" s="2">
        <f t="shared" si="212"/>
        <v>33.668656963804118</v>
      </c>
      <c r="BA274" s="2">
        <f t="shared" si="213"/>
        <v>3.5387184426030567</v>
      </c>
      <c r="BB274" s="2">
        <f t="shared" si="214"/>
        <v>-33.668656963804118</v>
      </c>
      <c r="BC274" s="2">
        <f t="shared" si="215"/>
        <v>105.06805332105107</v>
      </c>
      <c r="BD274" s="2">
        <f t="shared" si="216"/>
        <v>142.27542872745823</v>
      </c>
      <c r="BE274" s="2">
        <f t="shared" si="217"/>
        <v>112.14549020625718</v>
      </c>
      <c r="BF274" s="2">
        <f t="shared" si="218"/>
        <v>74.938114799850013</v>
      </c>
      <c r="BG274" s="2">
        <f t="shared" si="219"/>
        <v>189.1224959778919</v>
      </c>
      <c r="BH274" s="2">
        <f t="shared" si="220"/>
        <v>256.09577170942481</v>
      </c>
      <c r="BI274" s="2">
        <f t="shared" si="221"/>
        <v>201.86188237126291</v>
      </c>
      <c r="BJ274" s="2">
        <f t="shared" si="222"/>
        <v>134.88860663973003</v>
      </c>
      <c r="BK274" s="2">
        <f t="shared" si="223"/>
        <v>5379.4843300378143</v>
      </c>
      <c r="BL274" s="2">
        <f t="shared" si="224"/>
        <v>7284.5019508458618</v>
      </c>
      <c r="BM274" s="2">
        <f t="shared" si="225"/>
        <v>5741.8490985603685</v>
      </c>
      <c r="BN274" s="2">
        <f t="shared" si="226"/>
        <v>3836.831477752321</v>
      </c>
      <c r="BO274" s="2">
        <f t="shared" si="227"/>
        <v>2819.1520282745701</v>
      </c>
    </row>
    <row r="275" spans="6:67" x14ac:dyDescent="0.25">
      <c r="F275" s="5">
        <v>0.23699999999999999</v>
      </c>
      <c r="G275" s="5">
        <f t="shared" si="173"/>
        <v>6.204645490839841</v>
      </c>
      <c r="H275" s="2">
        <f t="shared" si="174"/>
        <v>355.49999999999994</v>
      </c>
      <c r="I275" s="4">
        <f t="shared" si="175"/>
        <v>-0.99691733373312796</v>
      </c>
      <c r="J275" s="2">
        <f t="shared" si="176"/>
        <v>-7.8459095727845693E-2</v>
      </c>
      <c r="K275" s="2">
        <f t="shared" si="177"/>
        <v>0.99691733373312796</v>
      </c>
      <c r="L275" s="2">
        <f t="shared" si="178"/>
        <v>7.8459095727845818E-2</v>
      </c>
      <c r="M275" s="2">
        <f t="shared" si="179"/>
        <v>0</v>
      </c>
      <c r="N275" s="2">
        <f t="shared" si="180"/>
        <v>0</v>
      </c>
      <c r="O275" s="2">
        <f t="shared" si="181"/>
        <v>0</v>
      </c>
      <c r="P275" s="2">
        <f t="shared" si="182"/>
        <v>0</v>
      </c>
      <c r="Q275" s="5">
        <f t="shared" si="183"/>
        <v>4.2507449320085815</v>
      </c>
      <c r="R275" s="5">
        <f t="shared" si="183"/>
        <v>5.1692031700138639</v>
      </c>
      <c r="S275" s="5">
        <f t="shared" si="183"/>
        <v>6.2445795994748377</v>
      </c>
      <c r="T275" s="5">
        <f t="shared" si="172"/>
        <v>5.3261213614695553</v>
      </c>
      <c r="U275" s="2">
        <f t="shared" si="184"/>
        <v>1975.5395512168752</v>
      </c>
      <c r="V275" s="2">
        <f t="shared" si="185"/>
        <v>3227.8861232503364</v>
      </c>
      <c r="W275" s="2">
        <f t="shared" si="186"/>
        <v>3047.6910854539974</v>
      </c>
      <c r="X275" s="2">
        <f t="shared" si="187"/>
        <v>1748.8832400787896</v>
      </c>
      <c r="Y275" s="2">
        <f t="shared" si="188"/>
        <v>10000</v>
      </c>
      <c r="Z275" s="2">
        <f t="shared" si="189"/>
        <v>-1970.1052794785899</v>
      </c>
      <c r="AA275" s="2">
        <f t="shared" si="189"/>
        <v>-3214.7582145668957</v>
      </c>
      <c r="AB275" s="2">
        <f t="shared" si="189"/>
        <v>-3029.608015735052</v>
      </c>
      <c r="AC275" s="2">
        <f t="shared" si="189"/>
        <v>-1741.3324062729014</v>
      </c>
      <c r="AD275" s="2">
        <f t="shared" si="190"/>
        <v>-9955.803916053439</v>
      </c>
      <c r="AE275" s="2">
        <f t="shared" si="191"/>
        <v>-145.97847341614386</v>
      </c>
      <c r="AF275" s="2">
        <f t="shared" si="192"/>
        <v>-22.817767494607565</v>
      </c>
      <c r="AG275" s="2">
        <f t="shared" si="193"/>
        <v>330.48407059010373</v>
      </c>
      <c r="AH275" s="2">
        <f t="shared" si="194"/>
        <v>12.736992254799715</v>
      </c>
      <c r="AI275" s="2">
        <f t="shared" si="195"/>
        <v>174.42482193415202</v>
      </c>
      <c r="AJ275" s="2">
        <f t="shared" si="196"/>
        <v>-11.488755017502811</v>
      </c>
      <c r="AK275" s="2">
        <f t="shared" si="197"/>
        <v>289.9272254089131</v>
      </c>
      <c r="AL275" s="2">
        <f t="shared" si="198"/>
        <v>26.009660433789119</v>
      </c>
      <c r="AM275" s="2">
        <f t="shared" si="199"/>
        <v>-161.83883131255484</v>
      </c>
      <c r="AN275" s="2">
        <f t="shared" si="200"/>
        <v>142.60929951264458</v>
      </c>
      <c r="AO275" s="2">
        <f t="shared" si="201"/>
        <v>29541.744331252012</v>
      </c>
      <c r="AP275" s="2">
        <f t="shared" si="202"/>
        <v>3798.8553951402432</v>
      </c>
      <c r="AQ275" s="2">
        <f t="shared" si="203"/>
        <v>-45574.44106429533</v>
      </c>
      <c r="AR275" s="2">
        <f t="shared" si="204"/>
        <v>-2058.2369632525038</v>
      </c>
      <c r="AS275" s="2">
        <f t="shared" si="205"/>
        <v>-14292.07830115558</v>
      </c>
      <c r="AT275" s="2">
        <f t="shared" si="206"/>
        <v>-2324.9857014460499</v>
      </c>
      <c r="AU275" s="2">
        <f t="shared" si="207"/>
        <v>48269.034413773326</v>
      </c>
      <c r="AV275" s="2">
        <f t="shared" si="208"/>
        <v>3586.7862993380595</v>
      </c>
      <c r="AW275" s="2">
        <f t="shared" si="209"/>
        <v>-26152.380250648508</v>
      </c>
      <c r="AX275" s="2">
        <f t="shared" si="210"/>
        <v>23378.45476101683</v>
      </c>
      <c r="AY275" s="2">
        <f t="shared" si="211"/>
        <v>-2.6561631192372186</v>
      </c>
      <c r="AZ275" s="2">
        <f t="shared" si="212"/>
        <v>33.749752405704228</v>
      </c>
      <c r="BA275" s="2">
        <f t="shared" si="213"/>
        <v>2.6561631192372226</v>
      </c>
      <c r="BB275" s="2">
        <f t="shared" si="214"/>
        <v>-33.749752405704228</v>
      </c>
      <c r="BC275" s="2">
        <f t="shared" si="215"/>
        <v>105.9506086444169</v>
      </c>
      <c r="BD275" s="2">
        <f t="shared" si="216"/>
        <v>142.35652416935835</v>
      </c>
      <c r="BE275" s="2">
        <f t="shared" si="217"/>
        <v>111.26293488289134</v>
      </c>
      <c r="BF275" s="2">
        <f t="shared" si="218"/>
        <v>74.857019357949895</v>
      </c>
      <c r="BG275" s="2">
        <f t="shared" si="219"/>
        <v>190.71109555995039</v>
      </c>
      <c r="BH275" s="2">
        <f t="shared" si="220"/>
        <v>256.24174350484503</v>
      </c>
      <c r="BI275" s="2">
        <f t="shared" si="221"/>
        <v>200.27328278920439</v>
      </c>
      <c r="BJ275" s="2">
        <f t="shared" si="222"/>
        <v>134.7426348443098</v>
      </c>
      <c r="BK275" s="2">
        <f t="shared" si="223"/>
        <v>5424.6711625941452</v>
      </c>
      <c r="BL275" s="2">
        <f t="shared" si="224"/>
        <v>7288.6540374711476</v>
      </c>
      <c r="BM275" s="2">
        <f t="shared" si="225"/>
        <v>5696.6622660040366</v>
      </c>
      <c r="BN275" s="2">
        <f t="shared" si="226"/>
        <v>3832.6793911270347</v>
      </c>
      <c r="BO275" s="2">
        <f t="shared" si="227"/>
        <v>2819.1520282745696</v>
      </c>
    </row>
    <row r="276" spans="6:67" x14ac:dyDescent="0.25">
      <c r="F276" s="5">
        <v>0.23799999999999999</v>
      </c>
      <c r="G276" s="5">
        <f t="shared" si="173"/>
        <v>6.2308254296197561</v>
      </c>
      <c r="H276" s="2">
        <f t="shared" si="174"/>
        <v>357</v>
      </c>
      <c r="I276" s="4">
        <f t="shared" si="175"/>
        <v>-0.99862953475457383</v>
      </c>
      <c r="J276" s="2">
        <f t="shared" si="176"/>
        <v>-5.2335956242944431E-2</v>
      </c>
      <c r="K276" s="2">
        <f t="shared" si="177"/>
        <v>0.99862953475457383</v>
      </c>
      <c r="L276" s="2">
        <f t="shared" si="178"/>
        <v>5.2335956242944556E-2</v>
      </c>
      <c r="M276" s="2">
        <f t="shared" si="179"/>
        <v>0</v>
      </c>
      <c r="N276" s="2">
        <f t="shared" si="180"/>
        <v>0</v>
      </c>
      <c r="O276" s="2">
        <f t="shared" si="181"/>
        <v>0</v>
      </c>
      <c r="P276" s="2">
        <f t="shared" si="182"/>
        <v>0</v>
      </c>
      <c r="Q276" s="5">
        <f t="shared" si="183"/>
        <v>4.2490327309871354</v>
      </c>
      <c r="R276" s="5">
        <f t="shared" si="183"/>
        <v>5.1953263094987649</v>
      </c>
      <c r="S276" s="5">
        <f t="shared" si="183"/>
        <v>6.2462918004962837</v>
      </c>
      <c r="T276" s="5">
        <f t="shared" si="172"/>
        <v>5.2999982219846542</v>
      </c>
      <c r="U276" s="2">
        <f t="shared" si="184"/>
        <v>1991.2271016936566</v>
      </c>
      <c r="V276" s="2">
        <f t="shared" si="185"/>
        <v>3245.5195825305386</v>
      </c>
      <c r="W276" s="2">
        <f t="shared" si="186"/>
        <v>3024.2954543576006</v>
      </c>
      <c r="X276" s="2">
        <f t="shared" si="187"/>
        <v>1738.9578614182024</v>
      </c>
      <c r="Y276" s="2">
        <f t="shared" si="188"/>
        <v>10000</v>
      </c>
      <c r="Z276" s="2">
        <f t="shared" si="189"/>
        <v>-1985.7540866837162</v>
      </c>
      <c r="AA276" s="2">
        <f t="shared" si="189"/>
        <v>-3232.1863010705752</v>
      </c>
      <c r="AB276" s="2">
        <f t="shared" si="189"/>
        <v>-3006.341367635388</v>
      </c>
      <c r="AC276" s="2">
        <f t="shared" si="189"/>
        <v>-1731.5232967010061</v>
      </c>
      <c r="AD276" s="2">
        <f t="shared" si="190"/>
        <v>-9955.8050520906872</v>
      </c>
      <c r="AE276" s="2">
        <f t="shared" si="191"/>
        <v>-147.33112133084339</v>
      </c>
      <c r="AF276" s="2">
        <f t="shared" si="192"/>
        <v>-15.380813274398408</v>
      </c>
      <c r="AG276" s="2">
        <f t="shared" si="193"/>
        <v>328.60007115449673</v>
      </c>
      <c r="AH276" s="2">
        <f t="shared" si="194"/>
        <v>8.4066464336998674</v>
      </c>
      <c r="AI276" s="2">
        <f t="shared" si="195"/>
        <v>174.29478298295481</v>
      </c>
      <c r="AJ276" s="2">
        <f t="shared" si="196"/>
        <v>-7.721296888229884</v>
      </c>
      <c r="AK276" s="2">
        <f t="shared" si="197"/>
        <v>293.48340045721716</v>
      </c>
      <c r="AL276" s="2">
        <f t="shared" si="198"/>
        <v>17.221200001456715</v>
      </c>
      <c r="AM276" s="2">
        <f t="shared" si="199"/>
        <v>-160.40836968682785</v>
      </c>
      <c r="AN276" s="2">
        <f t="shared" si="200"/>
        <v>142.57493388361618</v>
      </c>
      <c r="AO276" s="2">
        <f t="shared" si="201"/>
        <v>29827.47291232552</v>
      </c>
      <c r="AP276" s="2">
        <f t="shared" si="202"/>
        <v>2547.8605628540631</v>
      </c>
      <c r="AQ276" s="2">
        <f t="shared" si="203"/>
        <v>-45302.261438182548</v>
      </c>
      <c r="AR276" s="2">
        <f t="shared" si="204"/>
        <v>-1365.1503381526122</v>
      </c>
      <c r="AS276" s="2">
        <f t="shared" si="205"/>
        <v>-14292.078301155576</v>
      </c>
      <c r="AT276" s="2">
        <f t="shared" si="206"/>
        <v>-1563.1916169600622</v>
      </c>
      <c r="AU276" s="2">
        <f t="shared" si="207"/>
        <v>48616.075661089955</v>
      </c>
      <c r="AV276" s="2">
        <f t="shared" si="208"/>
        <v>2374.1909184749302</v>
      </c>
      <c r="AW276" s="2">
        <f t="shared" si="209"/>
        <v>-26048.620201588023</v>
      </c>
      <c r="AX276" s="2">
        <f t="shared" si="210"/>
        <v>23378.454761016805</v>
      </c>
      <c r="AY276" s="2">
        <f t="shared" si="211"/>
        <v>-1.771787394347768</v>
      </c>
      <c r="AZ276" s="2">
        <f t="shared" si="212"/>
        <v>33.807717453143219</v>
      </c>
      <c r="BA276" s="2">
        <f t="shared" si="213"/>
        <v>1.7717873943477722</v>
      </c>
      <c r="BB276" s="2">
        <f t="shared" si="214"/>
        <v>-33.807717453143219</v>
      </c>
      <c r="BC276" s="2">
        <f t="shared" si="215"/>
        <v>106.83498436930635</v>
      </c>
      <c r="BD276" s="2">
        <f t="shared" si="216"/>
        <v>142.41448921679734</v>
      </c>
      <c r="BE276" s="2">
        <f t="shared" si="217"/>
        <v>110.37855915800189</v>
      </c>
      <c r="BF276" s="2">
        <f t="shared" si="218"/>
        <v>74.799054310510911</v>
      </c>
      <c r="BG276" s="2">
        <f t="shared" si="219"/>
        <v>192.30297186475144</v>
      </c>
      <c r="BH276" s="2">
        <f t="shared" si="220"/>
        <v>256.3460805902352</v>
      </c>
      <c r="BI276" s="2">
        <f t="shared" si="221"/>
        <v>198.6814064844034</v>
      </c>
      <c r="BJ276" s="2">
        <f t="shared" si="222"/>
        <v>134.63829775891963</v>
      </c>
      <c r="BK276" s="2">
        <f t="shared" si="223"/>
        <v>5469.9511997084855</v>
      </c>
      <c r="BL276" s="2">
        <f t="shared" si="224"/>
        <v>7291.6218479000236</v>
      </c>
      <c r="BM276" s="2">
        <f t="shared" si="225"/>
        <v>5651.3822288896972</v>
      </c>
      <c r="BN276" s="2">
        <f t="shared" si="226"/>
        <v>3829.7115806981587</v>
      </c>
      <c r="BO276" s="2">
        <f t="shared" si="227"/>
        <v>2819.1520282745696</v>
      </c>
    </row>
    <row r="277" spans="6:67" x14ac:dyDescent="0.25">
      <c r="F277" s="5">
        <v>0.23899999999999999</v>
      </c>
      <c r="G277" s="5">
        <f t="shared" si="173"/>
        <v>6.2570053683996711</v>
      </c>
      <c r="H277" s="2">
        <f t="shared" si="174"/>
        <v>358.5</v>
      </c>
      <c r="I277" s="4">
        <f t="shared" si="175"/>
        <v>-0.99965732497555726</v>
      </c>
      <c r="J277" s="2">
        <f t="shared" si="176"/>
        <v>-2.6176948307873607E-2</v>
      </c>
      <c r="K277" s="2">
        <f t="shared" si="177"/>
        <v>0.99965732497555726</v>
      </c>
      <c r="L277" s="2">
        <f t="shared" si="178"/>
        <v>2.6176948307873728E-2</v>
      </c>
      <c r="M277" s="2">
        <f t="shared" si="179"/>
        <v>0</v>
      </c>
      <c r="N277" s="2">
        <f t="shared" si="180"/>
        <v>0</v>
      </c>
      <c r="O277" s="2">
        <f t="shared" si="181"/>
        <v>0</v>
      </c>
      <c r="P277" s="2">
        <f t="shared" si="182"/>
        <v>0</v>
      </c>
      <c r="Q277" s="5">
        <f t="shared" si="183"/>
        <v>4.248004940766152</v>
      </c>
      <c r="R277" s="5">
        <f t="shared" si="183"/>
        <v>5.221485317433836</v>
      </c>
      <c r="S277" s="5">
        <f t="shared" si="183"/>
        <v>6.2473195907172672</v>
      </c>
      <c r="T277" s="5">
        <f t="shared" si="172"/>
        <v>5.2738392140495831</v>
      </c>
      <c r="U277" s="2">
        <f t="shared" si="184"/>
        <v>2007.2473857698494</v>
      </c>
      <c r="V277" s="2">
        <f t="shared" si="185"/>
        <v>3262.6580538597241</v>
      </c>
      <c r="W277" s="2">
        <f t="shared" si="186"/>
        <v>3000.5245434146159</v>
      </c>
      <c r="X277" s="2">
        <f t="shared" si="187"/>
        <v>1729.5700169558093</v>
      </c>
      <c r="Y277" s="2">
        <f t="shared" si="188"/>
        <v>9999.9999999999982</v>
      </c>
      <c r="Z277" s="2">
        <f t="shared" si="189"/>
        <v>-2001.733005455186</v>
      </c>
      <c r="AA277" s="2">
        <f t="shared" si="189"/>
        <v>-3249.119139838348</v>
      </c>
      <c r="AB277" s="2">
        <f t="shared" si="189"/>
        <v>-2982.7057188002741</v>
      </c>
      <c r="AC277" s="2">
        <f t="shared" si="189"/>
        <v>-1722.2483493561119</v>
      </c>
      <c r="AD277" s="2">
        <f t="shared" si="190"/>
        <v>-9955.8062134499196</v>
      </c>
      <c r="AE277" s="2">
        <f t="shared" si="191"/>
        <v>-148.63342182865495</v>
      </c>
      <c r="AF277" s="2">
        <f t="shared" si="192"/>
        <v>-7.7724993912976466</v>
      </c>
      <c r="AG277" s="2">
        <f t="shared" si="193"/>
        <v>326.40630384423258</v>
      </c>
      <c r="AH277" s="2">
        <f t="shared" si="194"/>
        <v>4.1614816801012688</v>
      </c>
      <c r="AI277" s="2">
        <f t="shared" si="195"/>
        <v>174.16186430438125</v>
      </c>
      <c r="AJ277" s="2">
        <f t="shared" si="196"/>
        <v>-3.8921031265650936</v>
      </c>
      <c r="AK277" s="2">
        <f t="shared" si="197"/>
        <v>296.81977664072133</v>
      </c>
      <c r="AL277" s="2">
        <f t="shared" si="198"/>
        <v>8.54724987215344</v>
      </c>
      <c r="AM277" s="2">
        <f t="shared" si="199"/>
        <v>-158.92057375586154</v>
      </c>
      <c r="AN277" s="2">
        <f t="shared" si="200"/>
        <v>142.55434963044814</v>
      </c>
      <c r="AO277" s="2">
        <f t="shared" si="201"/>
        <v>30098.393283343023</v>
      </c>
      <c r="AP277" s="2">
        <f t="shared" si="202"/>
        <v>1281.0964683323025</v>
      </c>
      <c r="AQ277" s="2">
        <f t="shared" si="203"/>
        <v>-44992.445078900404</v>
      </c>
      <c r="AR277" s="2">
        <f t="shared" si="204"/>
        <v>-679.12297393050767</v>
      </c>
      <c r="AS277" s="2">
        <f t="shared" si="205"/>
        <v>-14292.078301155585</v>
      </c>
      <c r="AT277" s="2">
        <f t="shared" si="206"/>
        <v>-788.15416587617483</v>
      </c>
      <c r="AU277" s="2">
        <f t="shared" si="207"/>
        <v>48923.100336470539</v>
      </c>
      <c r="AV277" s="2">
        <f t="shared" si="208"/>
        <v>1178.1686380420597</v>
      </c>
      <c r="AW277" s="2">
        <f t="shared" si="209"/>
        <v>-25934.660047619604</v>
      </c>
      <c r="AX277" s="2">
        <f t="shared" si="210"/>
        <v>23378.454761016816</v>
      </c>
      <c r="AY277" s="2">
        <f t="shared" si="211"/>
        <v>-0.8861973748809866</v>
      </c>
      <c r="AZ277" s="2">
        <f t="shared" si="212"/>
        <v>33.842512379772998</v>
      </c>
      <c r="BA277" s="2">
        <f t="shared" si="213"/>
        <v>0.88619737488099071</v>
      </c>
      <c r="BB277" s="2">
        <f t="shared" si="214"/>
        <v>-33.842512379772998</v>
      </c>
      <c r="BC277" s="2">
        <f t="shared" si="215"/>
        <v>107.72057438877313</v>
      </c>
      <c r="BD277" s="2">
        <f t="shared" si="216"/>
        <v>142.44928414342712</v>
      </c>
      <c r="BE277" s="2">
        <f t="shared" si="217"/>
        <v>109.49296913853512</v>
      </c>
      <c r="BF277" s="2">
        <f t="shared" si="218"/>
        <v>74.764259383881125</v>
      </c>
      <c r="BG277" s="2">
        <f t="shared" si="219"/>
        <v>193.89703389979164</v>
      </c>
      <c r="BH277" s="2">
        <f t="shared" si="220"/>
        <v>256.4087114581688</v>
      </c>
      <c r="BI277" s="2">
        <f t="shared" si="221"/>
        <v>197.08734444936317</v>
      </c>
      <c r="BJ277" s="2">
        <f t="shared" si="222"/>
        <v>134.57566689098601</v>
      </c>
      <c r="BK277" s="2">
        <f t="shared" si="223"/>
        <v>5515.2934087051844</v>
      </c>
      <c r="BL277" s="2">
        <f t="shared" si="224"/>
        <v>7293.403348143469</v>
      </c>
      <c r="BM277" s="2">
        <f t="shared" si="225"/>
        <v>5606.0400198929983</v>
      </c>
      <c r="BN277" s="2">
        <f t="shared" si="226"/>
        <v>3827.9300804547138</v>
      </c>
      <c r="BO277" s="2">
        <f t="shared" si="227"/>
        <v>2819.1520282745701</v>
      </c>
    </row>
    <row r="278" spans="6:67" x14ac:dyDescent="0.25">
      <c r="F278" s="5">
        <v>0.24</v>
      </c>
      <c r="G278" s="5">
        <f t="shared" si="173"/>
        <v>6.2831853071795853</v>
      </c>
      <c r="H278" s="2">
        <f t="shared" si="174"/>
        <v>359.99999999999994</v>
      </c>
      <c r="I278" s="4">
        <f t="shared" si="175"/>
        <v>-1</v>
      </c>
      <c r="J278" s="2">
        <f t="shared" si="176"/>
        <v>-1.1944655334272802E-15</v>
      </c>
      <c r="K278" s="2">
        <f t="shared" si="177"/>
        <v>1</v>
      </c>
      <c r="L278" s="2">
        <f t="shared" si="178"/>
        <v>2.2051587986182675E-15</v>
      </c>
      <c r="M278" s="2">
        <f t="shared" si="179"/>
        <v>0</v>
      </c>
      <c r="N278" s="2">
        <f t="shared" si="180"/>
        <v>0</v>
      </c>
      <c r="O278" s="2">
        <f t="shared" si="181"/>
        <v>0</v>
      </c>
      <c r="P278" s="2">
        <f t="shared" si="182"/>
        <v>0</v>
      </c>
      <c r="Q278" s="5">
        <f t="shared" si="183"/>
        <v>4.2476622657417096</v>
      </c>
      <c r="R278" s="5">
        <f t="shared" si="183"/>
        <v>5.2476622657417087</v>
      </c>
      <c r="S278" s="5">
        <f t="shared" si="183"/>
        <v>6.2476622657417096</v>
      </c>
      <c r="T278" s="5">
        <f t="shared" si="172"/>
        <v>5.2476622657417114</v>
      </c>
      <c r="U278" s="2">
        <f t="shared" si="184"/>
        <v>2023.5973899614796</v>
      </c>
      <c r="V278" s="2">
        <f t="shared" si="185"/>
        <v>3279.2818253672267</v>
      </c>
      <c r="W278" s="2">
        <f t="shared" si="186"/>
        <v>2976.402610038519</v>
      </c>
      <c r="X278" s="2">
        <f t="shared" si="187"/>
        <v>1720.7181746327733</v>
      </c>
      <c r="Y278" s="2">
        <f t="shared" si="188"/>
        <v>10000</v>
      </c>
      <c r="Z278" s="2">
        <f t="shared" si="189"/>
        <v>-2018.0389888026034</v>
      </c>
      <c r="AA278" s="2">
        <f t="shared" si="189"/>
        <v>-3265.5372406680972</v>
      </c>
      <c r="AB278" s="2">
        <f t="shared" si="189"/>
        <v>-2958.7250980146709</v>
      </c>
      <c r="AC278" s="2">
        <f t="shared" si="189"/>
        <v>-1713.506059921674</v>
      </c>
      <c r="AD278" s="2">
        <f t="shared" si="190"/>
        <v>-9955.8073874070451</v>
      </c>
      <c r="AE278" s="2">
        <f t="shared" si="191"/>
        <v>-149.88340912682347</v>
      </c>
      <c r="AF278" s="2">
        <f t="shared" si="192"/>
        <v>-3.5825169674028698E-13</v>
      </c>
      <c r="AG278" s="2">
        <f t="shared" si="193"/>
        <v>323.91093131011246</v>
      </c>
      <c r="AH278" s="2">
        <f t="shared" si="194"/>
        <v>3.4704477217396357E-13</v>
      </c>
      <c r="AI278" s="2">
        <f t="shared" si="195"/>
        <v>174.02752218328897</v>
      </c>
      <c r="AJ278" s="2">
        <f t="shared" si="196"/>
        <v>-1.6984909487916226E-13</v>
      </c>
      <c r="AK278" s="2">
        <f t="shared" si="197"/>
        <v>299.9263576173314</v>
      </c>
      <c r="AL278" s="2">
        <f t="shared" si="198"/>
        <v>1.1905169310677892E-13</v>
      </c>
      <c r="AM278" s="2">
        <f t="shared" si="199"/>
        <v>-157.37858533880583</v>
      </c>
      <c r="AN278" s="2">
        <f t="shared" si="200"/>
        <v>142.54777227852551</v>
      </c>
      <c r="AO278" s="2">
        <f t="shared" si="201"/>
        <v>30353.960849422194</v>
      </c>
      <c r="AP278" s="2">
        <f t="shared" si="202"/>
        <v>5.8754836721934744E-11</v>
      </c>
      <c r="AQ278" s="2">
        <f t="shared" si="203"/>
        <v>-44646.039150577788</v>
      </c>
      <c r="AR278" s="2">
        <f t="shared" si="204"/>
        <v>-5.6916852341007367E-11</v>
      </c>
      <c r="AS278" s="2">
        <f t="shared" si="205"/>
        <v>-14292.078301155592</v>
      </c>
      <c r="AT278" s="2">
        <f t="shared" si="206"/>
        <v>-3.4397354625884546E-11</v>
      </c>
      <c r="AU278" s="2">
        <f t="shared" si="207"/>
        <v>49189.227380508397</v>
      </c>
      <c r="AV278" s="2">
        <f t="shared" si="208"/>
        <v>1.6409407764936039E-11</v>
      </c>
      <c r="AW278" s="2">
        <f t="shared" si="209"/>
        <v>-25810.772619491599</v>
      </c>
      <c r="AX278" s="2">
        <f t="shared" si="210"/>
        <v>23378.454761016776</v>
      </c>
      <c r="AY278" s="2">
        <f t="shared" si="211"/>
        <v>-3.8363755815571463E-14</v>
      </c>
      <c r="AZ278" s="2">
        <f t="shared" si="212"/>
        <v>33.854113338888887</v>
      </c>
      <c r="BA278" s="2">
        <f t="shared" si="213"/>
        <v>1.2442894394832306E-14</v>
      </c>
      <c r="BB278" s="2">
        <f t="shared" si="214"/>
        <v>-33.854113338888887</v>
      </c>
      <c r="BC278" s="2">
        <f t="shared" si="215"/>
        <v>108.60677176365408</v>
      </c>
      <c r="BD278" s="2">
        <f t="shared" si="216"/>
        <v>142.46088510254302</v>
      </c>
      <c r="BE278" s="2">
        <f t="shared" si="217"/>
        <v>108.60677176365414</v>
      </c>
      <c r="BF278" s="2">
        <f t="shared" si="218"/>
        <v>74.752658424765229</v>
      </c>
      <c r="BG278" s="2">
        <f t="shared" si="219"/>
        <v>195.49218917457733</v>
      </c>
      <c r="BH278" s="2">
        <f t="shared" si="220"/>
        <v>256.42959318457741</v>
      </c>
      <c r="BI278" s="2">
        <f t="shared" si="221"/>
        <v>195.49218917457745</v>
      </c>
      <c r="BJ278" s="2">
        <f t="shared" si="222"/>
        <v>134.5547851645774</v>
      </c>
      <c r="BK278" s="2">
        <f t="shared" si="223"/>
        <v>5560.6667142990882</v>
      </c>
      <c r="BL278" s="2">
        <f t="shared" si="224"/>
        <v>7293.9973172502032</v>
      </c>
      <c r="BM278" s="2">
        <f t="shared" si="225"/>
        <v>5560.6667142990918</v>
      </c>
      <c r="BN278" s="2">
        <f t="shared" si="226"/>
        <v>3827.3361113479796</v>
      </c>
      <c r="BO278" s="2">
        <f t="shared" si="227"/>
        <v>2819.1520282745691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hover</vt:lpstr>
      <vt:lpstr>fwd-flight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2022-07-29T14:19:11Z</dcterms:modified>
</cp:coreProperties>
</file>